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viucanada-my.sharepoint.com/personal/yuzo_ishida_viu_ca/Documents/Desktop-old/"/>
    </mc:Choice>
  </mc:AlternateContent>
  <xr:revisionPtr revIDLastSave="2558" documentId="11_F25DC773A252ABDACC104833F99941F45BDE58EF" xr6:coauthVersionLast="47" xr6:coauthVersionMax="47" xr10:uidLastSave="{1D49538C-0DC0-4F13-A9A1-6E0D801E2D71}"/>
  <workbookProtection workbookAlgorithmName="SHA-512" workbookHashValue="a/7eGooAuCDOMq7tEJKSt24uWGSW4W89BWgDCI0jcCNNRUg4SwIMazzCTbXMRZwOyapvSQtAPOSnrB/Y0XSGCg==" workbookSaltValue="kQd4MafoiTUWi81us8e6eQ==" workbookSpinCount="100000" lockStructure="1"/>
  <bookViews>
    <workbookView xWindow="4185" yWindow="630" windowWidth="21600" windowHeight="11385" activeTab="4" xr2:uid="{00000000-000D-0000-FFFF-FFFF00000000}"/>
  </bookViews>
  <sheets>
    <sheet name="Intro" sheetId="5" r:id="rId1"/>
    <sheet name="Versant" sheetId="1" r:id="rId2"/>
    <sheet name="IELTS" sheetId="3" r:id="rId3"/>
    <sheet name="TOEFL" sheetId="4" r:id="rId4"/>
    <sheet name="Duolingo" sheetId="6" r:id="rId5"/>
    <sheet name="DATA" sheetId="2"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6" l="1"/>
  <c r="D11" i="6"/>
  <c r="D13" i="6"/>
  <c r="D7" i="6"/>
  <c r="D7" i="4"/>
  <c r="D13" i="4"/>
  <c r="D11" i="4"/>
  <c r="D9" i="4"/>
  <c r="G6" i="1"/>
  <c r="E8" i="3"/>
  <c r="I8" i="3" s="1"/>
  <c r="E12" i="3"/>
  <c r="G7" i="1"/>
  <c r="F12" i="6" l="1"/>
  <c r="J12" i="6" s="1"/>
  <c r="F8" i="4"/>
  <c r="F8" i="6"/>
  <c r="J8" i="6" s="1"/>
  <c r="F12" i="4"/>
  <c r="I12" i="3"/>
  <c r="I15" i="3" s="1"/>
  <c r="G8" i="1"/>
  <c r="J15" i="6" l="1"/>
  <c r="J8" i="4"/>
  <c r="J12" i="4"/>
  <c r="J15" i="4" l="1"/>
</calcChain>
</file>

<file path=xl/sharedStrings.xml><?xml version="1.0" encoding="utf-8"?>
<sst xmlns="http://schemas.openxmlformats.org/spreadsheetml/2006/main" count="150" uniqueCount="80">
  <si>
    <t>Versant Assessment</t>
  </si>
  <si>
    <t>Reading/Writing</t>
  </si>
  <si>
    <t>Placement Level</t>
  </si>
  <si>
    <t>LF3</t>
  </si>
  <si>
    <t>LF2</t>
  </si>
  <si>
    <t>LF1</t>
  </si>
  <si>
    <t>UP4</t>
  </si>
  <si>
    <t>UP5</t>
  </si>
  <si>
    <t>GP</t>
  </si>
  <si>
    <t>UG</t>
  </si>
  <si>
    <t>PG</t>
  </si>
  <si>
    <t>Listening/Speaking</t>
  </si>
  <si>
    <t>IELTS</t>
  </si>
  <si>
    <t>Band Score</t>
  </si>
  <si>
    <t>Listening</t>
  </si>
  <si>
    <t>Reading</t>
  </si>
  <si>
    <t>Writing</t>
  </si>
  <si>
    <t>Speaking</t>
  </si>
  <si>
    <t>Total</t>
  </si>
  <si>
    <t>IELTS score and Placement</t>
  </si>
  <si>
    <t>TOEFL score and Placement</t>
  </si>
  <si>
    <t>Students need to complete UP5 for both modules with grade "B" or above to proceed with Grad Prep</t>
  </si>
  <si>
    <t>TOEFL iBT</t>
  </si>
  <si>
    <t>Language Foundations
(LF Levels 1-3)</t>
  </si>
  <si>
    <t>University Preparation
(UP Levels 4 &amp; 5)</t>
  </si>
  <si>
    <t>Focusing on reading, writing, listening and speaking skills.
Students can enter ESL UP course upon successful completion of Level 3.</t>
  </si>
  <si>
    <t xml:space="preserve">Program Length </t>
  </si>
  <si>
    <t>Level 1-5</t>
  </si>
  <si>
    <t>Spring</t>
  </si>
  <si>
    <t>January - April</t>
  </si>
  <si>
    <t>Intersession</t>
  </si>
  <si>
    <t>May - August</t>
  </si>
  <si>
    <t>Fall</t>
  </si>
  <si>
    <t>September - December</t>
  </si>
  <si>
    <t>ESL Intake</t>
  </si>
  <si>
    <t>Academic Program Intake</t>
  </si>
  <si>
    <t>Depends on individual programs</t>
  </si>
  <si>
    <t>ESL Length Calculator</t>
  </si>
  <si>
    <t>14 Weeks for 1 level
Each level consists of 2 Terms:
   - Listening &amp; Speaking - 7 weeks
   - Reading &amp; Writing - 7 weeks</t>
  </si>
  <si>
    <t>Program Level</t>
  </si>
  <si>
    <t>* There are 2 terms in 1 semester</t>
  </si>
  <si>
    <t>Number of Terms required*</t>
  </si>
  <si>
    <t>Tuition Fee</t>
  </si>
  <si>
    <r>
      <rPr>
        <sz val="11"/>
        <rFont val="Calibri"/>
        <family val="2"/>
        <scheme val="minor"/>
      </rPr>
      <t xml:space="preserve">Please visit </t>
    </r>
    <r>
      <rPr>
        <u/>
        <sz val="11"/>
        <color theme="10"/>
        <rFont val="Calibri"/>
        <family val="2"/>
        <scheme val="minor"/>
      </rPr>
      <t>VIU Cost Calculator</t>
    </r>
  </si>
  <si>
    <t xml:space="preserve">ESL Level </t>
  </si>
  <si>
    <t xml:space="preserve">Speaking </t>
  </si>
  <si>
    <t xml:space="preserve">Writing </t>
  </si>
  <si>
    <t>4-17</t>
  </si>
  <si>
    <t>18-23</t>
  </si>
  <si>
    <t>9-16</t>
  </si>
  <si>
    <t>17-21</t>
  </si>
  <si>
    <t>16-19</t>
  </si>
  <si>
    <t>20-24</t>
  </si>
  <si>
    <t>13-16</t>
  </si>
  <si>
    <t>17-23</t>
  </si>
  <si>
    <t>N/A</t>
  </si>
  <si>
    <t>Students need to take the Versant test for placement</t>
  </si>
  <si>
    <t>Numeric Level</t>
  </si>
  <si>
    <t>Score</t>
  </si>
  <si>
    <t>Vancouver Island University
English as a Second Language (ESL) Program</t>
  </si>
  <si>
    <t>Placement and # of Terms</t>
  </si>
  <si>
    <t>Provide an estimated length of ESL studies before full acceptance to the academic program.
Actual placement level will be determined by the ESL department. Duration depends on class scheduling and students' progression.</t>
  </si>
  <si>
    <t>It is important that students attend the first day of class as instructors will give diagnostic tests to determine final placement.  Any student moves will be made on the third day of Week 1.</t>
  </si>
  <si>
    <t>Note</t>
  </si>
  <si>
    <t>Duolingo score and Placement</t>
  </si>
  <si>
    <t>Last Update: Nov 11, 2024</t>
  </si>
  <si>
    <t>Duolingo</t>
  </si>
  <si>
    <t>60-64</t>
  </si>
  <si>
    <t>65-79</t>
  </si>
  <si>
    <t>80-89</t>
  </si>
  <si>
    <t>90-104</t>
  </si>
  <si>
    <t>For students who want to study in a Canadian university. 
Students can enter VIU programs after successful completion of Level 5.</t>
  </si>
  <si>
    <t>≥ 105</t>
  </si>
  <si>
    <t>≥ 24</t>
  </si>
  <si>
    <t>≥ 22</t>
  </si>
  <si>
    <t>≥ 25</t>
  </si>
  <si>
    <t>≤ 3</t>
  </si>
  <si>
    <t>≤ 12</t>
  </si>
  <si>
    <t>≤ 8</t>
  </si>
  <si>
    <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</si>
</sst>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1"/>
      <color theme="1"/>
      <name val="Calibri"/>
      <family val="2"/>
      <scheme val="minor"/>
    </font>
    <font>
      <b/>
      <sz val="15"/>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sz val="12"/>
      <color theme="1" tint="0.14999847407452621"/>
      <name val="Calibri"/>
      <family val="2"/>
      <scheme val="minor"/>
    </font>
    <font>
      <b/>
      <sz val="18"/>
      <color theme="0"/>
      <name val="Calibri"/>
      <family val="2"/>
      <scheme val="minor"/>
    </font>
    <font>
      <b/>
      <sz val="12"/>
      <color theme="2" tint="-0.749992370372631"/>
      <name val="Calibri"/>
      <family val="2"/>
      <scheme val="minor"/>
    </font>
    <font>
      <sz val="12"/>
      <color theme="2" tint="-0.749992370372631"/>
      <name val="Calibri"/>
      <family val="2"/>
      <scheme val="minor"/>
    </font>
    <font>
      <sz val="14"/>
      <color theme="2" tint="-0.89999084444715716"/>
      <name val="Calibri"/>
      <family val="2"/>
      <scheme val="minor"/>
    </font>
    <font>
      <sz val="12"/>
      <color theme="2" tint="-0.89999084444715716"/>
      <name val="Calibri"/>
      <family val="2"/>
      <scheme val="minor"/>
    </font>
    <font>
      <b/>
      <sz val="12"/>
      <color theme="0"/>
      <name val="Calibri"/>
      <family val="2"/>
      <scheme val="minor"/>
    </font>
    <font>
      <u/>
      <sz val="11"/>
      <color theme="10"/>
      <name val="Calibri"/>
      <family val="2"/>
      <scheme val="minor"/>
    </font>
    <font>
      <sz val="1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8E5"/>
        <bgColor indexed="64"/>
      </patternFill>
    </fill>
    <fill>
      <patternFill patternType="solid">
        <fgColor rgb="FF7030A0"/>
        <bgColor indexed="64"/>
      </patternFill>
    </fill>
    <fill>
      <patternFill patternType="solid">
        <fgColor rgb="FFE2CFF1"/>
        <bgColor indexed="64"/>
      </patternFill>
    </fill>
    <fill>
      <patternFill patternType="solid">
        <fgColor rgb="FFF8F3FB"/>
        <bgColor indexed="64"/>
      </patternFill>
    </fill>
  </fills>
  <borders count="162">
    <border>
      <left/>
      <right/>
      <top/>
      <bottom/>
      <diagonal/>
    </border>
    <border>
      <left style="thick">
        <color theme="4" tint="-0.249977111117893"/>
      </left>
      <right/>
      <top style="thick">
        <color theme="4" tint="-0.249977111117893"/>
      </top>
      <bottom/>
      <diagonal/>
    </border>
    <border>
      <left style="thick">
        <color theme="4" tint="0.79998168889431442"/>
      </left>
      <right style="thick">
        <color theme="4" tint="-0.249977111117893"/>
      </right>
      <top style="thick">
        <color theme="4" tint="-0.249977111117893"/>
      </top>
      <bottom/>
      <diagonal/>
    </border>
    <border>
      <left style="thick">
        <color theme="4" tint="-0.249977111117893"/>
      </left>
      <right/>
      <top/>
      <bottom style="thick">
        <color theme="4" tint="0.79998168889431442"/>
      </bottom>
      <diagonal/>
    </border>
    <border>
      <left style="thick">
        <color theme="4" tint="0.79998168889431442"/>
      </left>
      <right style="thick">
        <color theme="4" tint="-0.249977111117893"/>
      </right>
      <top/>
      <bottom style="thick">
        <color theme="4" tint="0.79998168889431442"/>
      </bottom>
      <diagonal/>
    </border>
    <border>
      <left style="thick">
        <color theme="4" tint="-0.249977111117893"/>
      </left>
      <right style="thick">
        <color theme="4" tint="0.79998168889431442"/>
      </right>
      <top style="thick">
        <color theme="4" tint="0.79998168889431442"/>
      </top>
      <bottom/>
      <diagonal/>
    </border>
    <border>
      <left style="thick">
        <color theme="4" tint="0.79998168889431442"/>
      </left>
      <right style="thick">
        <color theme="4" tint="-0.249977111117893"/>
      </right>
      <top style="thick">
        <color theme="4" tint="0.79998168889431442"/>
      </top>
      <bottom style="thick">
        <color theme="4" tint="0.79998168889431442"/>
      </bottom>
      <diagonal/>
    </border>
    <border>
      <left style="thick">
        <color theme="4" tint="-0.249977111117893"/>
      </left>
      <right style="thick">
        <color theme="4" tint="0.79998168889431442"/>
      </right>
      <top style="thick">
        <color theme="4" tint="0.79998168889431442"/>
      </top>
      <bottom style="thick">
        <color theme="4" tint="-0.249977111117893"/>
      </bottom>
      <diagonal/>
    </border>
    <border>
      <left/>
      <right style="thick">
        <color theme="4" tint="-0.249977111117893"/>
      </right>
      <top/>
      <bottom style="thick">
        <color theme="4" tint="-0.249977111117893"/>
      </bottom>
      <diagonal/>
    </border>
    <border>
      <left style="thick">
        <color theme="4" tint="-0.24994659260841701"/>
      </left>
      <right style="medium">
        <color theme="4" tint="0.39997558519241921"/>
      </right>
      <top style="thick">
        <color theme="4" tint="-0.24994659260841701"/>
      </top>
      <bottom/>
      <diagonal/>
    </border>
    <border>
      <left style="thick">
        <color theme="4" tint="-0.24994659260841701"/>
      </left>
      <right style="medium">
        <color theme="4" tint="0.39997558519241921"/>
      </right>
      <top/>
      <bottom style="medium">
        <color theme="4" tint="0.39997558519241921"/>
      </bottom>
      <diagonal/>
    </border>
    <border>
      <left style="thick">
        <color theme="4" tint="-0.24994659260841701"/>
      </left>
      <right/>
      <top style="medium">
        <color theme="4" tint="0.39997558519241921"/>
      </top>
      <bottom style="medium">
        <color theme="4" tint="0.39997558519241921"/>
      </bottom>
      <diagonal/>
    </border>
    <border>
      <left style="thick">
        <color theme="4" tint="-0.24994659260841701"/>
      </left>
      <right/>
      <top/>
      <bottom style="medium">
        <color theme="4" tint="0.39997558519241921"/>
      </bottom>
      <diagonal/>
    </border>
    <border>
      <left style="thick">
        <color theme="4" tint="-0.24994659260841701"/>
      </left>
      <right/>
      <top/>
      <bottom style="thick">
        <color theme="4" tint="-0.24994659260841701"/>
      </bottom>
      <diagonal/>
    </border>
    <border>
      <left/>
      <right style="thick">
        <color theme="9" tint="-0.24994659260841701"/>
      </right>
      <top/>
      <bottom/>
      <diagonal/>
    </border>
    <border>
      <left style="thick">
        <color theme="9" tint="-0.24994659260841701"/>
      </left>
      <right/>
      <top/>
      <bottom/>
      <diagonal/>
    </border>
    <border>
      <left/>
      <right style="thick">
        <color theme="9" tint="-0.24994659260841701"/>
      </right>
      <top/>
      <bottom style="thick">
        <color theme="9" tint="-0.24994659260841701"/>
      </bottom>
      <diagonal/>
    </border>
    <border>
      <left/>
      <right style="thick">
        <color theme="9" tint="-0.24994659260841701"/>
      </right>
      <top style="thick">
        <color theme="9" tint="0.79998168889431442"/>
      </top>
      <bottom style="thick">
        <color theme="9" tint="0.79998168889431442"/>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right/>
      <top/>
      <bottom style="medium">
        <color theme="8" tint="0.59999389629810485"/>
      </bottom>
      <diagonal/>
    </border>
    <border>
      <left/>
      <right style="medium">
        <color indexed="64"/>
      </right>
      <top/>
      <bottom style="medium">
        <color indexed="64"/>
      </bottom>
      <diagonal/>
    </border>
    <border>
      <left style="medium">
        <color theme="7" tint="0.39994506668294322"/>
      </left>
      <right style="medium">
        <color theme="7" tint="0.39994506668294322"/>
      </right>
      <top style="medium">
        <color theme="7" tint="0.39994506668294322"/>
      </top>
      <bottom style="medium">
        <color theme="7" tint="0.39994506668294322"/>
      </bottom>
      <diagonal/>
    </border>
    <border>
      <left style="thick">
        <color theme="7" tint="-0.24994659260841701"/>
      </left>
      <right style="medium">
        <color theme="7" tint="0.39994506668294322"/>
      </right>
      <top style="thick">
        <color theme="7" tint="-0.24994659260841701"/>
      </top>
      <bottom style="medium">
        <color theme="7" tint="0.39994506668294322"/>
      </bottom>
      <diagonal/>
    </border>
    <border>
      <left style="medium">
        <color theme="7" tint="0.39994506668294322"/>
      </left>
      <right style="medium">
        <color theme="7" tint="0.39994506668294322"/>
      </right>
      <top style="thick">
        <color theme="7" tint="-0.24994659260841701"/>
      </top>
      <bottom style="medium">
        <color theme="7" tint="0.39994506668294322"/>
      </bottom>
      <diagonal/>
    </border>
    <border>
      <left style="medium">
        <color theme="7" tint="0.39994506668294322"/>
      </left>
      <right style="thick">
        <color theme="7" tint="-0.24994659260841701"/>
      </right>
      <top style="thick">
        <color theme="7" tint="-0.24994659260841701"/>
      </top>
      <bottom style="medium">
        <color theme="7" tint="0.39994506668294322"/>
      </bottom>
      <diagonal/>
    </border>
    <border>
      <left style="thick">
        <color theme="7" tint="-0.24994659260841701"/>
      </left>
      <right style="medium">
        <color theme="7" tint="0.39994506668294322"/>
      </right>
      <top style="medium">
        <color theme="7" tint="0.39994506668294322"/>
      </top>
      <bottom style="medium">
        <color theme="7" tint="0.39994506668294322"/>
      </bottom>
      <diagonal/>
    </border>
    <border>
      <left style="medium">
        <color theme="7" tint="0.39994506668294322"/>
      </left>
      <right style="thick">
        <color theme="7" tint="-0.24994659260841701"/>
      </right>
      <top style="medium">
        <color theme="7" tint="0.39994506668294322"/>
      </top>
      <bottom style="medium">
        <color theme="7" tint="0.39994506668294322"/>
      </bottom>
      <diagonal/>
    </border>
    <border>
      <left style="thick">
        <color theme="7" tint="-0.24994659260841701"/>
      </left>
      <right style="medium">
        <color theme="7" tint="0.39994506668294322"/>
      </right>
      <top style="medium">
        <color theme="7" tint="0.39994506668294322"/>
      </top>
      <bottom style="thick">
        <color theme="7" tint="-0.24994659260841701"/>
      </bottom>
      <diagonal/>
    </border>
    <border>
      <left style="thick">
        <color theme="7" tint="-0.24994659260841701"/>
      </left>
      <right style="medium">
        <color theme="7" tint="0.39994506668294322"/>
      </right>
      <top style="medium">
        <color theme="7" tint="0.39994506668294322"/>
      </top>
      <bottom/>
      <diagonal/>
    </border>
    <border>
      <left style="thick">
        <color theme="7" tint="-0.24994659260841701"/>
      </left>
      <right style="medium">
        <color theme="7" tint="0.39994506668294322"/>
      </right>
      <top/>
      <bottom style="medium">
        <color theme="7" tint="0.39994506668294322"/>
      </bottom>
      <diagonal/>
    </border>
    <border>
      <left style="medium">
        <color theme="7" tint="0.39994506668294322"/>
      </left>
      <right style="medium">
        <color theme="7" tint="0.39994506668294322"/>
      </right>
      <top style="medium">
        <color theme="7" tint="0.39994506668294322"/>
      </top>
      <bottom/>
      <diagonal/>
    </border>
    <border>
      <left style="medium">
        <color theme="7" tint="0.39994506668294322"/>
      </left>
      <right style="medium">
        <color theme="7" tint="0.39994506668294322"/>
      </right>
      <top/>
      <bottom style="medium">
        <color theme="7" tint="0.39994506668294322"/>
      </bottom>
      <diagonal/>
    </border>
    <border>
      <left style="medium">
        <color theme="7" tint="0.39994506668294322"/>
      </left>
      <right style="thick">
        <color theme="7" tint="-0.24994659260841701"/>
      </right>
      <top/>
      <bottom style="medium">
        <color theme="7" tint="0.39994506668294322"/>
      </bottom>
      <diagonal/>
    </border>
    <border>
      <left style="medium">
        <color theme="7" tint="0.39994506668294322"/>
      </left>
      <right style="thick">
        <color theme="7" tint="-0.24994659260841701"/>
      </right>
      <top style="medium">
        <color theme="7" tint="0.39994506668294322"/>
      </top>
      <bottom/>
      <diagonal/>
    </border>
    <border>
      <left style="medium">
        <color theme="7" tint="0.39994506668294322"/>
      </left>
      <right style="thick">
        <color theme="7" tint="-0.24994659260841701"/>
      </right>
      <top/>
      <bottom/>
      <diagonal/>
    </border>
    <border>
      <left style="medium">
        <color theme="7" tint="0.39994506668294322"/>
      </left>
      <right style="thick">
        <color theme="7" tint="-0.24994659260841701"/>
      </right>
      <top/>
      <bottom style="thick">
        <color theme="7" tint="-0.24994659260841701"/>
      </bottom>
      <diagonal/>
    </border>
    <border>
      <left style="medium">
        <color theme="7" tint="0.39994506668294322"/>
      </left>
      <right style="medium">
        <color theme="7" tint="0.39994506668294322"/>
      </right>
      <top/>
      <bottom/>
      <diagonal/>
    </border>
    <border>
      <left style="medium">
        <color theme="7" tint="0.39994506668294322"/>
      </left>
      <right style="medium">
        <color theme="7" tint="0.39994506668294322"/>
      </right>
      <top/>
      <bottom style="thick">
        <color theme="7" tint="-0.24994659260841701"/>
      </bottom>
      <diagonal/>
    </border>
    <border>
      <left style="thick">
        <color theme="7" tint="-0.24994659260841701"/>
      </left>
      <right style="medium">
        <color theme="7" tint="0.39994506668294322"/>
      </right>
      <top/>
      <bottom style="thick">
        <color theme="7" tint="-0.24994659260841701"/>
      </bottom>
      <diagonal/>
    </border>
    <border>
      <left style="thick">
        <color theme="7" tint="-0.24994659260841701"/>
      </left>
      <right style="medium">
        <color theme="7" tint="0.39994506668294322"/>
      </right>
      <top/>
      <bottom/>
      <diagonal/>
    </border>
    <border>
      <left/>
      <right style="medium">
        <color theme="7" tint="0.39994506668294322"/>
      </right>
      <top style="medium">
        <color theme="7" tint="0.39994506668294322"/>
      </top>
      <bottom style="medium">
        <color theme="7" tint="0.39994506668294322"/>
      </bottom>
      <diagonal/>
    </border>
    <border>
      <left style="thick">
        <color theme="7" tint="-0.24994659260841701"/>
      </left>
      <right/>
      <top style="medium">
        <color theme="7" tint="0.39994506668294322"/>
      </top>
      <bottom style="medium">
        <color theme="7" tint="0.39994506668294322"/>
      </bottom>
      <diagonal/>
    </border>
    <border>
      <left/>
      <right style="thick">
        <color theme="7" tint="-0.24994659260841701"/>
      </right>
      <top style="medium">
        <color theme="7" tint="0.39994506668294322"/>
      </top>
      <bottom style="medium">
        <color theme="7" tint="0.39994506668294322"/>
      </bottom>
      <diagonal/>
    </border>
    <border>
      <left style="medium">
        <color theme="7" tint="0.39994506668294322"/>
      </left>
      <right/>
      <top style="medium">
        <color theme="7" tint="0.39994506668294322"/>
      </top>
      <bottom style="medium">
        <color theme="7" tint="0.399945066682943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ck">
        <color rgb="FF7030A0"/>
      </bottom>
      <diagonal/>
    </border>
    <border>
      <left style="thick">
        <color rgb="FF7030A0"/>
      </left>
      <right/>
      <top/>
      <bottom/>
      <diagonal/>
    </border>
    <border>
      <left/>
      <right style="thick">
        <color rgb="FF7030A0"/>
      </right>
      <top/>
      <bottom/>
      <diagonal/>
    </border>
    <border>
      <left/>
      <right/>
      <top style="thick">
        <color rgb="FF7030A0"/>
      </top>
      <bottom/>
      <diagonal/>
    </border>
    <border>
      <left style="thick">
        <color rgb="FF7030A0"/>
      </left>
      <right/>
      <top style="thick">
        <color rgb="FF7030A0"/>
      </top>
      <bottom/>
      <diagonal/>
    </border>
    <border>
      <left/>
      <right style="thick">
        <color rgb="FF7030A0"/>
      </right>
      <top/>
      <bottom style="thick">
        <color rgb="FF7030A0"/>
      </bottom>
      <diagonal/>
    </border>
    <border>
      <left/>
      <right style="thick">
        <color rgb="FF7030A0"/>
      </right>
      <top/>
      <bottom style="thick">
        <color rgb="FFF8F3FB"/>
      </bottom>
      <diagonal/>
    </border>
    <border>
      <left/>
      <right style="thick">
        <color rgb="FF7030A0"/>
      </right>
      <top/>
      <bottom style="thick">
        <color rgb="FFAE78D6"/>
      </bottom>
      <diagonal/>
    </border>
    <border>
      <left style="thick">
        <color rgb="FFAE78D6"/>
      </left>
      <right style="thick">
        <color rgb="FF7030A0"/>
      </right>
      <top style="thick">
        <color rgb="FFAE78D6"/>
      </top>
      <bottom/>
      <diagonal/>
    </border>
    <border>
      <left style="thick">
        <color rgb="FFAE78D6"/>
      </left>
      <right style="thick">
        <color rgb="FF7030A0"/>
      </right>
      <top/>
      <bottom style="thick">
        <color rgb="FFAE78D6"/>
      </bottom>
      <diagonal/>
    </border>
    <border>
      <left style="thick">
        <color rgb="FF7030A0"/>
      </left>
      <right/>
      <top/>
      <bottom style="thick">
        <color rgb="FFE2CFF1"/>
      </bottom>
      <diagonal/>
    </border>
    <border>
      <left style="thick">
        <color rgb="FF7030A0"/>
      </left>
      <right/>
      <top/>
      <bottom style="thick">
        <color rgb="FFAE78D6"/>
      </bottom>
      <diagonal/>
    </border>
    <border>
      <left style="thick">
        <color rgb="FF7030A0"/>
      </left>
      <right/>
      <top style="thick">
        <color rgb="FFE2CFF1"/>
      </top>
      <bottom style="thick">
        <color rgb="FFAE78D6"/>
      </bottom>
      <diagonal/>
    </border>
    <border>
      <left style="thick">
        <color rgb="FFAE78D6"/>
      </left>
      <right style="thick">
        <color rgb="FFAE78D6"/>
      </right>
      <top style="thick">
        <color rgb="FFAE78D6"/>
      </top>
      <bottom/>
      <diagonal/>
    </border>
    <border>
      <left style="thick">
        <color rgb="FFAE78D6"/>
      </left>
      <right style="thick">
        <color rgb="FFAE78D6"/>
      </right>
      <top/>
      <bottom/>
      <diagonal/>
    </border>
    <border>
      <left style="thick">
        <color rgb="FFAE78D6"/>
      </left>
      <right style="thick">
        <color rgb="FFAE78D6"/>
      </right>
      <top/>
      <bottom style="thick">
        <color rgb="FFAE78D6"/>
      </bottom>
      <diagonal/>
    </border>
    <border>
      <left style="thick">
        <color rgb="FFAE78D6"/>
      </left>
      <right style="thick">
        <color rgb="FFAE78D6"/>
      </right>
      <top style="thick">
        <color rgb="FFF8F3FB"/>
      </top>
      <bottom style="thick">
        <color rgb="FF7030A0"/>
      </bottom>
      <diagonal/>
    </border>
    <border>
      <left style="thick">
        <color rgb="FFAE78D6"/>
      </left>
      <right style="thick">
        <color rgb="FFAE78D6"/>
      </right>
      <top style="thick">
        <color rgb="FFAE78D6"/>
      </top>
      <bottom style="thick">
        <color rgb="FFAE78D6"/>
      </bottom>
      <diagonal/>
    </border>
    <border>
      <left style="thick">
        <color rgb="FF7030A0"/>
      </left>
      <right/>
      <top/>
      <bottom style="thick">
        <color rgb="FF7030A0"/>
      </bottom>
      <diagonal/>
    </border>
    <border>
      <left style="thick">
        <color rgb="FFAE78D6"/>
      </left>
      <right style="thick">
        <color rgb="FFAE78D6"/>
      </right>
      <top/>
      <bottom style="thick">
        <color rgb="FF7030A0"/>
      </bottom>
      <diagonal/>
    </border>
    <border>
      <left/>
      <right style="thick">
        <color rgb="FFAE78D6"/>
      </right>
      <top style="thick">
        <color rgb="FFAE78D6"/>
      </top>
      <bottom style="thick">
        <color rgb="FFAE78D6"/>
      </bottom>
      <diagonal/>
    </border>
    <border>
      <left style="thick">
        <color rgb="FF7030A0"/>
      </left>
      <right/>
      <top style="thick">
        <color rgb="FFAE78D6"/>
      </top>
      <bottom style="thick">
        <color rgb="FFAE78D6"/>
      </bottom>
      <diagonal/>
    </border>
    <border>
      <left/>
      <right style="thick">
        <color rgb="FF7030A0"/>
      </right>
      <top style="thick">
        <color rgb="FFAE78D6"/>
      </top>
      <bottom style="thick">
        <color rgb="FFAE78D6"/>
      </bottom>
      <diagonal/>
    </border>
    <border>
      <left style="thick">
        <color rgb="FF7030A0"/>
      </left>
      <right/>
      <top style="thick">
        <color rgb="FF7030A0"/>
      </top>
      <bottom style="thick">
        <color rgb="FFAE78D6"/>
      </bottom>
      <diagonal/>
    </border>
    <border>
      <left/>
      <right style="thick">
        <color rgb="FF7030A0"/>
      </right>
      <top style="thick">
        <color rgb="FF7030A0"/>
      </top>
      <bottom style="thick">
        <color rgb="FFAE78D6"/>
      </bottom>
      <diagonal/>
    </border>
    <border>
      <left style="thick">
        <color rgb="FF7030A0"/>
      </left>
      <right style="thick">
        <color rgb="FFF8F3FB"/>
      </right>
      <top style="thick">
        <color rgb="FFAE78D6"/>
      </top>
      <bottom style="thick">
        <color rgb="FFAE78D6"/>
      </bottom>
      <diagonal/>
    </border>
    <border>
      <left/>
      <right/>
      <top style="thick">
        <color rgb="FFAE78D6"/>
      </top>
      <bottom style="thick">
        <color rgb="FFAE78D6"/>
      </bottom>
      <diagonal/>
    </border>
    <border>
      <left style="thick">
        <color rgb="FFF8F3FB"/>
      </left>
      <right style="thick">
        <color rgb="FF7030A0"/>
      </right>
      <top style="thick">
        <color rgb="FFAE78D6"/>
      </top>
      <bottom style="thick">
        <color rgb="FFAE78D6"/>
      </bottom>
      <diagonal/>
    </border>
    <border>
      <left style="thick">
        <color rgb="FF7030A0"/>
      </left>
      <right style="thick">
        <color rgb="FFAE78D6"/>
      </right>
      <top style="thick">
        <color rgb="FFF8F3FB"/>
      </top>
      <bottom style="thick">
        <color rgb="FF7030A0"/>
      </bottom>
      <diagonal/>
    </border>
    <border>
      <left style="thick">
        <color rgb="FF7030A0"/>
      </left>
      <right style="thick">
        <color rgb="FFAE78D6"/>
      </right>
      <top/>
      <bottom/>
      <diagonal/>
    </border>
    <border>
      <left style="thick">
        <color rgb="FF7030A0"/>
      </left>
      <right style="thick">
        <color rgb="FFAE78D6"/>
      </right>
      <top style="thick">
        <color rgb="FFAE78D6"/>
      </top>
      <bottom/>
      <diagonal/>
    </border>
    <border>
      <left style="thick">
        <color rgb="FF7030A0"/>
      </left>
      <right style="thick">
        <color rgb="FFAE78D6"/>
      </right>
      <top style="thick">
        <color rgb="FFF8F3FB"/>
      </top>
      <bottom style="thick">
        <color rgb="FFF8F3FB"/>
      </bottom>
      <diagonal/>
    </border>
    <border>
      <left style="thick">
        <color rgb="FFAE78D6"/>
      </left>
      <right style="thick">
        <color rgb="FFAE78D6"/>
      </right>
      <top style="thick">
        <color rgb="FFAE78D6"/>
      </top>
      <bottom style="thick">
        <color rgb="FFF8F3FB"/>
      </bottom>
      <diagonal/>
    </border>
    <border>
      <left style="thick">
        <color rgb="FFAE78D6"/>
      </left>
      <right style="thick">
        <color rgb="FFAE78D6"/>
      </right>
      <top style="thick">
        <color rgb="FFF8F3FB"/>
      </top>
      <bottom/>
      <diagonal/>
    </border>
    <border>
      <left/>
      <right style="thick">
        <color rgb="FF7030A0"/>
      </right>
      <top style="thick">
        <color rgb="FFF8F3FB"/>
      </top>
      <bottom style="thick">
        <color rgb="FFF8F3FB"/>
      </bottom>
      <diagonal/>
    </border>
    <border>
      <left style="thick">
        <color rgb="FFAE78D6"/>
      </left>
      <right style="thick">
        <color rgb="FFAE78D6"/>
      </right>
      <top style="thick">
        <color rgb="FFF8F3FB"/>
      </top>
      <bottom style="thick">
        <color rgb="FFF8F3FB"/>
      </bottom>
      <diagonal/>
    </border>
    <border>
      <left style="thick">
        <color rgb="FF7030A0"/>
      </left>
      <right style="thick">
        <color rgb="FFAE78D6"/>
      </right>
      <top style="thick">
        <color rgb="FFF8F3FB"/>
      </top>
      <bottom style="thick">
        <color rgb="FFAE78D6"/>
      </bottom>
      <diagonal/>
    </border>
    <border>
      <left style="thick">
        <color rgb="FFAE78D6"/>
      </left>
      <right style="thick">
        <color rgb="FFAE78D6"/>
      </right>
      <top style="thick">
        <color rgb="FFF8F3FB"/>
      </top>
      <bottom style="thick">
        <color rgb="FFAE78D6"/>
      </bottom>
      <diagonal/>
    </border>
    <border>
      <left style="thick">
        <color rgb="FF7030A0"/>
      </left>
      <right style="thick">
        <color rgb="FFAE78D6"/>
      </right>
      <top/>
      <bottom style="thick">
        <color rgb="FFF8F3FB"/>
      </bottom>
      <diagonal/>
    </border>
    <border>
      <left style="thick">
        <color rgb="FFAE78D6"/>
      </left>
      <right style="thick">
        <color rgb="FFAE78D6"/>
      </right>
      <top/>
      <bottom style="thick">
        <color rgb="FFF8F3FB"/>
      </bottom>
      <diagonal/>
    </border>
    <border>
      <left style="thick">
        <color rgb="FF7030A0"/>
      </left>
      <right style="thick">
        <color rgb="FFAE78D6"/>
      </right>
      <top style="thick">
        <color rgb="FFAE78D6"/>
      </top>
      <bottom style="thick">
        <color rgb="FFAE78D6"/>
      </bottom>
      <diagonal/>
    </border>
    <border>
      <left style="thick">
        <color rgb="FFAE78D6"/>
      </left>
      <right/>
      <top style="thick">
        <color rgb="FF7030A0"/>
      </top>
      <bottom style="thick">
        <color rgb="FFAE78D6"/>
      </bottom>
      <diagonal/>
    </border>
    <border>
      <left style="thick">
        <color rgb="FFAE78D6"/>
      </left>
      <right style="thick">
        <color rgb="FFAE78D6"/>
      </right>
      <top style="thick">
        <color rgb="FF7030A0"/>
      </top>
      <bottom style="thick">
        <color rgb="FFAE78D6"/>
      </bottom>
      <diagonal/>
    </border>
    <border>
      <left/>
      <right/>
      <top style="thick">
        <color rgb="FF7030A0"/>
      </top>
      <bottom style="thick">
        <color rgb="FFAE78D6"/>
      </bottom>
      <diagonal/>
    </border>
    <border>
      <left/>
      <right style="thick">
        <color rgb="FFAE78D6"/>
      </right>
      <top style="thick">
        <color rgb="FFAE78D6"/>
      </top>
      <bottom style="thick">
        <color rgb="FFF8F3FB"/>
      </bottom>
      <diagonal/>
    </border>
    <border>
      <left style="thick">
        <color theme="9" tint="-0.24994659260841701"/>
      </left>
      <right style="thick">
        <color rgb="FF81BA5A"/>
      </right>
      <top/>
      <bottom/>
      <diagonal/>
    </border>
    <border>
      <left style="thick">
        <color theme="9" tint="-0.24994659260841701"/>
      </left>
      <right style="thick">
        <color rgb="FF81BA5A"/>
      </right>
      <top/>
      <bottom style="thick">
        <color theme="9" tint="0.59999389629810485"/>
      </bottom>
      <diagonal/>
    </border>
    <border>
      <left style="thick">
        <color theme="9" tint="-0.24994659260841701"/>
      </left>
      <right style="thick">
        <color rgb="FF81BA5A"/>
      </right>
      <top style="thick">
        <color theme="9" tint="0.79998168889431442"/>
      </top>
      <bottom style="thick">
        <color theme="9" tint="-0.24994659260841701"/>
      </bottom>
      <diagonal/>
    </border>
    <border>
      <left style="thick">
        <color theme="9" tint="-0.24994659260841701"/>
      </left>
      <right style="thick">
        <color rgb="FF81BA5A"/>
      </right>
      <top style="thick">
        <color theme="9" tint="-0.24994659260841701"/>
      </top>
      <bottom/>
      <diagonal/>
    </border>
    <border>
      <left style="thick">
        <color theme="9" tint="-0.24994659260841701"/>
      </left>
      <right style="thick">
        <color rgb="FF81BA5A"/>
      </right>
      <top/>
      <bottom style="thick">
        <color rgb="FF81BA5A"/>
      </bottom>
      <diagonal/>
    </border>
    <border>
      <left style="thick">
        <color theme="9" tint="-0.24994659260841701"/>
      </left>
      <right style="thick">
        <color rgb="FF81BA5A"/>
      </right>
      <top style="thick">
        <color theme="9" tint="0.59999389629810485"/>
      </top>
      <bottom style="thick">
        <color rgb="FF81BA5A"/>
      </bottom>
      <diagonal/>
    </border>
    <border>
      <left style="thick">
        <color theme="9" tint="0.79998168889431442"/>
      </left>
      <right style="thick">
        <color rgb="FF81BA5A"/>
      </right>
      <top style="thick">
        <color rgb="FF81BA5A"/>
      </top>
      <bottom style="thick">
        <color rgb="FF81BA5A"/>
      </bottom>
      <diagonal/>
    </border>
    <border>
      <left style="thick">
        <color rgb="FF81BA5A"/>
      </left>
      <right style="thick">
        <color rgb="FF81BA5A"/>
      </right>
      <top style="thick">
        <color theme="9" tint="0.79998168889431442"/>
      </top>
      <bottom style="thick">
        <color theme="9" tint="-0.24994659260841701"/>
      </bottom>
      <diagonal/>
    </border>
    <border>
      <left/>
      <right style="thick">
        <color rgb="FF81BA5A"/>
      </right>
      <top style="thick">
        <color rgb="FF81BA5A"/>
      </top>
      <bottom style="thick">
        <color rgb="FF81BA5A"/>
      </bottom>
      <diagonal/>
    </border>
    <border>
      <left style="thick">
        <color theme="9" tint="-0.24994659260841701"/>
      </left>
      <right style="thick">
        <color rgb="FF81BA5A"/>
      </right>
      <top/>
      <bottom style="thick">
        <color theme="9" tint="-0.24994659260841701"/>
      </bottom>
      <diagonal/>
    </border>
    <border>
      <left style="thick">
        <color theme="9" tint="-0.24994659260841701"/>
      </left>
      <right style="thick">
        <color rgb="FF81BA5A"/>
      </right>
      <top style="thick">
        <color rgb="FF81BA5A"/>
      </top>
      <bottom style="thick">
        <color rgb="FF81BA5A"/>
      </bottom>
      <diagonal/>
    </border>
    <border>
      <left/>
      <right style="thick">
        <color rgb="FF81BA5A"/>
      </right>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style="thick">
        <color theme="9" tint="-0.24994659260841701"/>
      </top>
      <bottom style="thick">
        <color rgb="FF81BA5A"/>
      </bottom>
      <diagonal/>
    </border>
    <border>
      <left/>
      <right style="thick">
        <color rgb="FF81BA5A"/>
      </right>
      <top style="thick">
        <color theme="9" tint="-0.24994659260841701"/>
      </top>
      <bottom style="thick">
        <color rgb="FF81BA5A"/>
      </bottom>
      <diagonal/>
    </border>
    <border>
      <left style="thick">
        <color theme="9" tint="-0.24994659260841701"/>
      </left>
      <right/>
      <top style="thick">
        <color rgb="FF81BA5A"/>
      </top>
      <bottom style="thick">
        <color rgb="FF81BA5A"/>
      </bottom>
      <diagonal/>
    </border>
    <border>
      <left/>
      <right style="thick">
        <color rgb="FF81BA5A"/>
      </right>
      <top style="thick">
        <color theme="9" tint="0.79998168889431442"/>
      </top>
      <bottom style="thick">
        <color theme="9" tint="0.79998168889431442"/>
      </bottom>
      <diagonal/>
    </border>
    <border>
      <left style="thick">
        <color theme="9" tint="-0.24994659260841701"/>
      </left>
      <right style="thick">
        <color rgb="FF81BA5A"/>
      </right>
      <top style="thick">
        <color theme="9" tint="0.79998168889431442"/>
      </top>
      <bottom/>
      <diagonal/>
    </border>
    <border>
      <left style="thick">
        <color rgb="FF81BA5A"/>
      </left>
      <right style="thick">
        <color rgb="FF81BA5A"/>
      </right>
      <top style="thick">
        <color rgb="FF81BA5A"/>
      </top>
      <bottom style="thick">
        <color theme="9" tint="0.79998168889431442"/>
      </bottom>
      <diagonal/>
    </border>
    <border>
      <left/>
      <right style="thick">
        <color rgb="FF81BA5A"/>
      </right>
      <top style="thick">
        <color theme="9" tint="0.79998168889431442"/>
      </top>
      <bottom style="thick">
        <color rgb="FF81BA5A"/>
      </bottom>
      <diagonal/>
    </border>
    <border>
      <left/>
      <right style="thick">
        <color theme="9" tint="-0.24994659260841701"/>
      </right>
      <top style="thick">
        <color theme="9" tint="0.79998168889431442"/>
      </top>
      <bottom style="thick">
        <color rgb="FF81BA5A"/>
      </bottom>
      <diagonal/>
    </border>
    <border>
      <left style="thick">
        <color rgb="FF81BA5A"/>
      </left>
      <right/>
      <top style="thick">
        <color rgb="FF81BA5A"/>
      </top>
      <bottom style="thick">
        <color rgb="FF81BA5A"/>
      </bottom>
      <diagonal/>
    </border>
    <border>
      <left style="thick">
        <color theme="9" tint="0.79998168889431442"/>
      </left>
      <right style="thick">
        <color theme="9" tint="-0.24994659260841701"/>
      </right>
      <top style="thick">
        <color rgb="FF81BA5A"/>
      </top>
      <bottom style="thick">
        <color rgb="FF81BA5A"/>
      </bottom>
      <diagonal/>
    </border>
    <border>
      <left style="thick">
        <color rgb="FF81BA5A"/>
      </left>
      <right style="thick">
        <color theme="9" tint="-0.24994659260841701"/>
      </right>
      <top style="thick">
        <color rgb="FF81BA5A"/>
      </top>
      <bottom style="thick">
        <color theme="9" tint="0.79998168889431442"/>
      </bottom>
      <diagonal/>
    </border>
    <border>
      <left/>
      <right/>
      <top/>
      <bottom style="thick">
        <color theme="9" tint="-0.24994659260841701"/>
      </bottom>
      <diagonal/>
    </border>
    <border>
      <left/>
      <right style="thick">
        <color rgb="FF81BA5A"/>
      </right>
      <top/>
      <bottom style="thick">
        <color theme="9" tint="0.79998168889431442"/>
      </bottom>
      <diagonal/>
    </border>
    <border>
      <left/>
      <right style="thick">
        <color theme="9" tint="-0.249977111117893"/>
      </right>
      <top/>
      <bottom/>
      <diagonal/>
    </border>
    <border>
      <left style="thick">
        <color theme="9" tint="-0.249977111117893"/>
      </left>
      <right/>
      <top/>
      <bottom/>
      <diagonal/>
    </border>
    <border>
      <left/>
      <right/>
      <top style="thick">
        <color rgb="FF81BA5A"/>
      </top>
      <bottom style="thick">
        <color rgb="FF81BA5A"/>
      </bottom>
      <diagonal/>
    </border>
    <border>
      <left/>
      <right/>
      <top style="medium">
        <color theme="8" tint="0.59999389629810485"/>
      </top>
      <bottom/>
      <diagonal/>
    </border>
    <border>
      <left style="thick">
        <color rgb="FFAE78D6"/>
      </left>
      <right style="thick">
        <color rgb="FF7030A0"/>
      </right>
      <top/>
      <bottom/>
      <diagonal/>
    </border>
    <border>
      <left style="thick">
        <color rgb="FFAE78D6"/>
      </left>
      <right style="thick">
        <color rgb="FF7030A0"/>
      </right>
      <top style="thick">
        <color rgb="FFAE78D6"/>
      </top>
      <bottom style="thick">
        <color rgb="FFAE78D6"/>
      </bottom>
      <diagonal/>
    </border>
    <border>
      <left style="thick">
        <color rgb="FFAE78D6"/>
      </left>
      <right style="thick">
        <color rgb="FF7030A0"/>
      </right>
      <top/>
      <bottom style="thick">
        <color rgb="FFE2CFF1"/>
      </bottom>
      <diagonal/>
    </border>
    <border>
      <left style="thick">
        <color rgb="FFAE78D6"/>
      </left>
      <right style="thick">
        <color rgb="FF7030A0"/>
      </right>
      <top style="thick">
        <color rgb="FFE2CFF1"/>
      </top>
      <bottom style="thick">
        <color rgb="FFE2CFF1"/>
      </bottom>
      <diagonal/>
    </border>
    <border>
      <left style="thick">
        <color rgb="FFAE78D6"/>
      </left>
      <right style="thick">
        <color rgb="FF7030A0"/>
      </right>
      <top style="thick">
        <color rgb="FFE2CFF1"/>
      </top>
      <bottom style="thick">
        <color rgb="FFAE78D6"/>
      </bottom>
      <diagonal/>
    </border>
    <border>
      <left style="thick">
        <color rgb="FFAE78D6"/>
      </left>
      <right style="thick">
        <color rgb="FF7030A0"/>
      </right>
      <top/>
      <bottom style="thick">
        <color rgb="FF7030A0"/>
      </bottom>
      <diagonal/>
    </border>
    <border>
      <left style="thick">
        <color rgb="FFAE78D6"/>
      </left>
      <right style="thick">
        <color rgb="FF7030A0"/>
      </right>
      <top style="thick">
        <color rgb="FF7030A0"/>
      </top>
      <bottom/>
      <diagonal/>
    </border>
    <border>
      <left style="medium">
        <color theme="7" tint="0.39994506668294322"/>
      </left>
      <right style="thick">
        <color theme="7" tint="-0.249977111117893"/>
      </right>
      <top/>
      <bottom/>
      <diagonal/>
    </border>
    <border>
      <left style="medium">
        <color theme="7" tint="0.39994506668294322"/>
      </left>
      <right style="thick">
        <color theme="7" tint="-0.249977111117893"/>
      </right>
      <top style="medium">
        <color theme="7" tint="0.39994506668294322"/>
      </top>
      <bottom/>
      <diagonal/>
    </border>
    <border>
      <left style="medium">
        <color theme="7" tint="0.39994506668294322"/>
      </left>
      <right style="thick">
        <color theme="7" tint="-0.249977111117893"/>
      </right>
      <top/>
      <bottom style="medium">
        <color theme="7" tint="0.39994506668294322"/>
      </bottom>
      <diagonal/>
    </border>
    <border>
      <left style="medium">
        <color theme="7" tint="0.39994506668294322"/>
      </left>
      <right style="thick">
        <color theme="7" tint="-0.249977111117893"/>
      </right>
      <top style="medium">
        <color theme="7" tint="0.39994506668294322"/>
      </top>
      <bottom style="medium">
        <color theme="7" tint="0.39994506668294322"/>
      </bottom>
      <diagonal/>
    </border>
    <border>
      <left style="medium">
        <color theme="7" tint="0.39994506668294322"/>
      </left>
      <right style="thick">
        <color theme="7" tint="-0.249977111117893"/>
      </right>
      <top style="medium">
        <color theme="7" tint="0.39994506668294322"/>
      </top>
      <bottom style="thick">
        <color theme="7" tint="-0.24994659260841701"/>
      </bottom>
      <diagonal/>
    </border>
    <border>
      <left style="medium">
        <color theme="7" tint="0.39994506668294322"/>
      </left>
      <right style="thick">
        <color theme="7" tint="-0.249977111117893"/>
      </right>
      <top style="thick">
        <color theme="7" tint="-0.24994659260841701"/>
      </top>
      <bottom/>
      <diagonal/>
    </border>
    <border>
      <left style="thick">
        <color rgb="FF81BA5A"/>
      </left>
      <right style="thick">
        <color theme="9" tint="-0.249977111117893"/>
      </right>
      <top/>
      <bottom/>
      <diagonal/>
    </border>
    <border>
      <left style="thick">
        <color rgb="FF81BA5A"/>
      </left>
      <right style="thick">
        <color theme="9" tint="-0.249977111117893"/>
      </right>
      <top style="thick">
        <color rgb="FF81BA5A"/>
      </top>
      <bottom/>
      <diagonal/>
    </border>
    <border>
      <left style="thick">
        <color rgb="FF81BA5A"/>
      </left>
      <right style="thick">
        <color theme="9" tint="-0.249977111117893"/>
      </right>
      <top/>
      <bottom style="thick">
        <color rgb="FF81BA5A"/>
      </bottom>
      <diagonal/>
    </border>
    <border>
      <left style="thick">
        <color rgb="FF81BA5A"/>
      </left>
      <right style="thick">
        <color theme="9" tint="-0.249977111117893"/>
      </right>
      <top style="thick">
        <color rgb="FF81BA5A"/>
      </top>
      <bottom style="thick">
        <color rgb="FF81BA5A"/>
      </bottom>
      <diagonal/>
    </border>
    <border>
      <left style="thick">
        <color rgb="FF81BA5A"/>
      </left>
      <right style="thick">
        <color theme="9" tint="-0.249977111117893"/>
      </right>
      <top style="thick">
        <color rgb="FF81BA5A"/>
      </top>
      <bottom style="thick">
        <color theme="9" tint="0.59999389629810485"/>
      </bottom>
      <diagonal/>
    </border>
    <border>
      <left style="thick">
        <color rgb="FF81BA5A"/>
      </left>
      <right style="thick">
        <color theme="9" tint="-0.249977111117893"/>
      </right>
      <top style="thick">
        <color theme="9" tint="0.59999389629810485"/>
      </top>
      <bottom style="thick">
        <color theme="9" tint="0.59999389629810485"/>
      </bottom>
      <diagonal/>
    </border>
    <border>
      <left style="thick">
        <color rgb="FF81BA5A"/>
      </left>
      <right style="thick">
        <color theme="9" tint="-0.249977111117893"/>
      </right>
      <top style="thick">
        <color theme="9" tint="0.59999389629810485"/>
      </top>
      <bottom style="thick">
        <color rgb="FF81BA5A"/>
      </bottom>
      <diagonal/>
    </border>
    <border>
      <left style="thick">
        <color rgb="FF81BA5A"/>
      </left>
      <right style="thick">
        <color theme="9" tint="-0.249977111117893"/>
      </right>
      <top/>
      <bottom style="thick">
        <color theme="9" tint="-0.24994659260841701"/>
      </bottom>
      <diagonal/>
    </border>
    <border>
      <left style="thick">
        <color rgb="FF81BA5A"/>
      </left>
      <right style="thick">
        <color theme="9" tint="-0.249977111117893"/>
      </right>
      <top style="thick">
        <color theme="9" tint="-0.24994659260841701"/>
      </top>
      <bottom/>
      <diagonal/>
    </border>
    <border>
      <left style="medium">
        <color theme="4" tint="0.39997558519241921"/>
      </left>
      <right/>
      <top/>
      <bottom style="medium">
        <color theme="4" tint="0.39997558519241921"/>
      </bottom>
      <diagonal/>
    </border>
    <border>
      <left style="thick">
        <color theme="4" tint="-0.249977111117893"/>
      </left>
      <right/>
      <top/>
      <bottom/>
      <diagonal/>
    </border>
    <border>
      <left style="medium">
        <color theme="4" tint="0.39997558519241921"/>
      </left>
      <right/>
      <top style="medium">
        <color theme="4" tint="0.39997558519241921"/>
      </top>
      <bottom style="medium">
        <color theme="4" tint="0.39997558519241921"/>
      </bottom>
      <diagonal/>
    </border>
    <border>
      <left style="medium">
        <color theme="4" tint="0.39997558519241921"/>
      </left>
      <right/>
      <top/>
      <bottom style="thick">
        <color theme="4" tint="-0.24994659260841701"/>
      </bottom>
      <diagonal/>
    </border>
    <border>
      <left style="medium">
        <color theme="4" tint="0.39997558519241921"/>
      </left>
      <right style="thick">
        <color theme="4" tint="-0.249977111117893"/>
      </right>
      <top style="thick">
        <color theme="4" tint="-0.24994659260841701"/>
      </top>
      <bottom/>
      <diagonal/>
    </border>
    <border>
      <left style="medium">
        <color theme="4" tint="0.39997558519241921"/>
      </left>
      <right style="thick">
        <color theme="4" tint="-0.249977111117893"/>
      </right>
      <top/>
      <bottom style="medium">
        <color theme="4" tint="0.39997558519241921"/>
      </bottom>
      <diagonal/>
    </border>
  </borders>
  <cellStyleXfs count="2">
    <xf numFmtId="0" fontId="0" fillId="0" borderId="0"/>
    <xf numFmtId="0" fontId="13" fillId="0" borderId="0" applyNumberFormat="0" applyFill="0" applyBorder="0" applyAlignment="0" applyProtection="0"/>
  </cellStyleXfs>
  <cellXfs count="288">
    <xf numFmtId="0" fontId="0" fillId="0" borderId="0" xfId="0"/>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164" fontId="0" fillId="0" borderId="21" xfId="0" applyNumberFormat="1" applyBorder="1" applyAlignment="1">
      <alignment horizontal="left" vertical="center"/>
    </xf>
    <xf numFmtId="0" fontId="0" fillId="0" borderId="22" xfId="0" applyBorder="1" applyAlignment="1">
      <alignment horizontal="left" vertical="center"/>
    </xf>
    <xf numFmtId="164" fontId="0" fillId="0" borderId="23" xfId="0" applyNumberFormat="1" applyBorder="1" applyAlignment="1">
      <alignment horizontal="left" vertical="center"/>
    </xf>
    <xf numFmtId="164" fontId="0" fillId="0" borderId="24" xfId="0" applyNumberFormat="1" applyBorder="1" applyAlignment="1">
      <alignment horizontal="left" vertical="center"/>
    </xf>
    <xf numFmtId="0" fontId="0" fillId="0" borderId="21"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49" fontId="0" fillId="0" borderId="54" xfId="0" applyNumberFormat="1" applyBorder="1" applyAlignment="1">
      <alignment horizontal="left" vertical="center"/>
    </xf>
    <xf numFmtId="49" fontId="0" fillId="0" borderId="0" xfId="0" applyNumberFormat="1" applyBorder="1" applyAlignment="1">
      <alignment horizontal="left" vertical="center"/>
    </xf>
    <xf numFmtId="0" fontId="0" fillId="0" borderId="55" xfId="0" applyBorder="1" applyAlignment="1">
      <alignment horizontal="left" vertical="center"/>
    </xf>
    <xf numFmtId="49" fontId="0" fillId="0" borderId="56" xfId="0" applyNumberFormat="1" applyBorder="1" applyAlignment="1">
      <alignment horizontal="left" vertical="center"/>
    </xf>
    <xf numFmtId="49" fontId="0" fillId="0" borderId="57" xfId="0" applyNumberFormat="1" applyBorder="1" applyAlignment="1">
      <alignment horizontal="left" vertical="center"/>
    </xf>
    <xf numFmtId="0" fontId="0" fillId="0" borderId="57" xfId="0" applyBorder="1" applyAlignment="1">
      <alignment horizontal="left" vertical="center"/>
    </xf>
    <xf numFmtId="0" fontId="0" fillId="0" borderId="27" xfId="0" applyBorder="1" applyAlignment="1">
      <alignment horizontal="left" vertical="center"/>
    </xf>
    <xf numFmtId="0" fontId="3"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3" borderId="0" xfId="0" applyFont="1" applyFill="1" applyAlignment="1" applyProtection="1">
      <alignment horizontal="center" vertical="center"/>
    </xf>
    <xf numFmtId="0" fontId="6" fillId="2" borderId="13" xfId="0" applyFont="1" applyFill="1" applyBorder="1" applyAlignment="1" applyProtection="1">
      <alignment horizontal="center" vertical="center" wrapText="1"/>
    </xf>
    <xf numFmtId="0" fontId="3" fillId="3" borderId="0" xfId="0" applyFont="1" applyFill="1" applyAlignment="1" applyProtection="1">
      <alignment vertical="center"/>
    </xf>
    <xf numFmtId="0" fontId="3" fillId="0" borderId="0" xfId="0" applyFont="1" applyAlignment="1" applyProtection="1">
      <alignment vertical="center"/>
    </xf>
    <xf numFmtId="0" fontId="4" fillId="3" borderId="0" xfId="0" applyFont="1" applyFill="1" applyAlignment="1" applyProtection="1">
      <alignment horizontal="center" vertical="center"/>
    </xf>
    <xf numFmtId="0" fontId="3" fillId="0" borderId="0" xfId="0" applyFont="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center" vertical="center"/>
    </xf>
    <xf numFmtId="0" fontId="6" fillId="0" borderId="0" xfId="0" applyFont="1" applyAlignment="1" applyProtection="1">
      <alignment horizontal="left" vertical="center"/>
    </xf>
    <xf numFmtId="0" fontId="1" fillId="0" borderId="0" xfId="0" applyFont="1" applyAlignment="1" applyProtection="1">
      <alignment horizontal="center" vertical="center"/>
    </xf>
    <xf numFmtId="0" fontId="3" fillId="2"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2" fillId="0" borderId="0" xfId="0" applyFont="1" applyAlignment="1" applyProtection="1">
      <alignment vertical="center"/>
    </xf>
    <xf numFmtId="0" fontId="4" fillId="2"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3" fillId="2" borderId="0" xfId="0" applyFont="1" applyFill="1" applyAlignment="1" applyProtection="1">
      <alignment vertical="center" wrapText="1"/>
    </xf>
    <xf numFmtId="0" fontId="3" fillId="0" borderId="0" xfId="0" applyFont="1" applyAlignment="1" applyProtection="1">
      <alignment vertical="center" wrapText="1"/>
    </xf>
    <xf numFmtId="0" fontId="5" fillId="3" borderId="6"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3" fillId="7" borderId="0" xfId="0" applyFont="1" applyFill="1" applyAlignment="1" applyProtection="1">
      <alignment horizontal="center" vertical="center"/>
    </xf>
    <xf numFmtId="0" fontId="3" fillId="6" borderId="0" xfId="0" applyFont="1" applyFill="1" applyAlignment="1" applyProtection="1">
      <alignment horizontal="center" vertical="center"/>
    </xf>
    <xf numFmtId="0" fontId="4" fillId="0" borderId="0" xfId="0" applyFont="1" applyAlignment="1" applyProtection="1">
      <alignment horizontal="left" vertical="center"/>
    </xf>
    <xf numFmtId="0" fontId="3" fillId="0" borderId="0" xfId="0" applyFont="1" applyAlignment="1" applyProtection="1">
      <alignment horizontal="center" vertical="top"/>
    </xf>
    <xf numFmtId="0" fontId="9" fillId="6" borderId="16" xfId="0" applyFont="1" applyFill="1" applyBorder="1" applyAlignment="1" applyProtection="1">
      <alignment horizontal="center" vertical="center"/>
    </xf>
    <xf numFmtId="0" fontId="3" fillId="7" borderId="0"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9" fillId="6" borderId="14" xfId="0" applyFont="1" applyFill="1" applyBorder="1" applyAlignment="1" applyProtection="1">
      <alignment horizontal="center" vertical="center"/>
    </xf>
    <xf numFmtId="0" fontId="4" fillId="0" borderId="0" xfId="0" applyFont="1" applyAlignment="1" applyProtection="1">
      <alignment horizontal="center" vertical="center"/>
    </xf>
    <xf numFmtId="0" fontId="4" fillId="7" borderId="0" xfId="0" applyFont="1" applyFill="1" applyBorder="1" applyAlignment="1" applyProtection="1">
      <alignment horizontal="center" vertical="center"/>
    </xf>
    <xf numFmtId="0" fontId="9" fillId="6" borderId="0" xfId="0" applyFont="1" applyFill="1" applyBorder="1" applyAlignment="1" applyProtection="1">
      <alignment horizontal="center" vertical="center"/>
    </xf>
    <xf numFmtId="164" fontId="10" fillId="13" borderId="37" xfId="0" applyNumberFormat="1" applyFont="1" applyFill="1" applyBorder="1" applyAlignment="1" applyProtection="1">
      <alignment horizontal="center" vertical="center"/>
      <protection locked="0"/>
    </xf>
    <xf numFmtId="164" fontId="10" fillId="13" borderId="38" xfId="0" applyNumberFormat="1" applyFont="1" applyFill="1" applyBorder="1" applyAlignment="1" applyProtection="1">
      <alignment horizontal="center" vertical="center"/>
      <protection locked="0"/>
    </xf>
    <xf numFmtId="164" fontId="10" fillId="13" borderId="44" xfId="0" applyNumberFormat="1" applyFont="1" applyFill="1" applyBorder="1" applyAlignment="1" applyProtection="1">
      <alignment horizontal="center" vertical="center"/>
      <protection locked="0"/>
    </xf>
    <xf numFmtId="0" fontId="3" fillId="12" borderId="0" xfId="0" applyFont="1" applyFill="1" applyAlignment="1" applyProtection="1">
      <alignment horizontal="center" vertical="center"/>
    </xf>
    <xf numFmtId="0" fontId="3" fillId="13" borderId="0" xfId="0" applyFont="1" applyFill="1" applyAlignment="1" applyProtection="1">
      <alignment horizontal="center" vertical="center"/>
    </xf>
    <xf numFmtId="0" fontId="8" fillId="12" borderId="32" xfId="0" applyFont="1" applyFill="1" applyBorder="1" applyAlignment="1" applyProtection="1">
      <alignment horizontal="center" vertical="center"/>
    </xf>
    <xf numFmtId="0" fontId="8" fillId="12" borderId="34" xfId="0" applyFont="1" applyFill="1" applyBorder="1" applyAlignment="1" applyProtection="1">
      <alignment horizontal="center" vertical="center"/>
    </xf>
    <xf numFmtId="0" fontId="0" fillId="0" borderId="0" xfId="0" applyProtection="1"/>
    <xf numFmtId="0" fontId="0" fillId="0" borderId="0" xfId="0" applyBorder="1" applyProtection="1"/>
    <xf numFmtId="1" fontId="10" fillId="13" borderId="44" xfId="0" applyNumberFormat="1" applyFont="1" applyFill="1" applyBorder="1" applyAlignment="1" applyProtection="1">
      <alignment horizontal="center" vertical="center"/>
    </xf>
    <xf numFmtId="0" fontId="8" fillId="13" borderId="44" xfId="0" applyFont="1" applyFill="1" applyBorder="1" applyAlignment="1" applyProtection="1">
      <alignment horizontal="center" vertical="center"/>
    </xf>
    <xf numFmtId="0" fontId="9" fillId="13" borderId="42" xfId="0" applyFont="1" applyFill="1" applyBorder="1" applyAlignment="1" applyProtection="1">
      <alignment horizontal="center" vertical="center"/>
    </xf>
    <xf numFmtId="0" fontId="3" fillId="12" borderId="0" xfId="0" applyFont="1" applyFill="1" applyBorder="1" applyAlignment="1" applyProtection="1">
      <alignment horizontal="center" vertical="center"/>
    </xf>
    <xf numFmtId="0" fontId="8" fillId="12" borderId="36" xfId="0" applyFont="1" applyFill="1" applyBorder="1" applyAlignment="1" applyProtection="1">
      <alignment horizontal="center" vertical="center"/>
    </xf>
    <xf numFmtId="0" fontId="8" fillId="13" borderId="45" xfId="0" applyFont="1" applyFill="1" applyBorder="1" applyAlignment="1" applyProtection="1">
      <alignment horizontal="center" vertical="center"/>
    </xf>
    <xf numFmtId="0" fontId="8" fillId="13" borderId="46" xfId="0" applyFont="1" applyFill="1" applyBorder="1" applyAlignment="1" applyProtection="1">
      <alignment horizontal="center" vertical="center"/>
    </xf>
    <xf numFmtId="164" fontId="10" fillId="13" borderId="43" xfId="0" applyNumberFormat="1" applyFont="1" applyFill="1" applyBorder="1" applyAlignment="1" applyProtection="1">
      <alignment horizontal="center" vertical="center"/>
    </xf>
    <xf numFmtId="1" fontId="10" fillId="13" borderId="43" xfId="0" applyNumberFormat="1" applyFont="1" applyFill="1" applyBorder="1" applyAlignment="1" applyProtection="1">
      <alignment horizontal="center" vertical="center"/>
    </xf>
    <xf numFmtId="0" fontId="8" fillId="13" borderId="43" xfId="0" applyFont="1" applyFill="1" applyBorder="1" applyAlignment="1" applyProtection="1">
      <alignment horizontal="center" vertical="center"/>
    </xf>
    <xf numFmtId="0" fontId="10" fillId="13" borderId="41" xfId="0" applyFont="1" applyFill="1" applyBorder="1" applyAlignment="1" applyProtection="1">
      <alignment horizontal="center" vertical="center"/>
    </xf>
    <xf numFmtId="0" fontId="8" fillId="12" borderId="46" xfId="0" applyFont="1" applyFill="1" applyBorder="1" applyAlignment="1" applyProtection="1">
      <alignment horizontal="center" vertical="center"/>
    </xf>
    <xf numFmtId="1" fontId="10" fillId="13" borderId="37" xfId="0" applyNumberFormat="1" applyFont="1" applyFill="1" applyBorder="1" applyAlignment="1" applyProtection="1">
      <alignment horizontal="center" vertical="center"/>
    </xf>
    <xf numFmtId="0" fontId="8" fillId="13" borderId="37" xfId="0" applyFont="1" applyFill="1" applyBorder="1" applyAlignment="1" applyProtection="1">
      <alignment horizontal="center" vertical="center"/>
    </xf>
    <xf numFmtId="0" fontId="9" fillId="13" borderId="40" xfId="0" applyFont="1" applyFill="1" applyBorder="1" applyAlignment="1" applyProtection="1">
      <alignment horizontal="center" vertical="center"/>
    </xf>
    <xf numFmtId="0" fontId="8" fillId="12" borderId="35" xfId="0" applyFont="1" applyFill="1" applyBorder="1" applyAlignment="1" applyProtection="1">
      <alignment horizontal="center" vertical="center"/>
    </xf>
    <xf numFmtId="0" fontId="8" fillId="13" borderId="35" xfId="0" applyFont="1" applyFill="1" applyBorder="1" applyAlignment="1" applyProtection="1">
      <alignment horizontal="center" vertical="center"/>
    </xf>
    <xf numFmtId="0" fontId="8" fillId="13" borderId="32" xfId="0" applyFont="1" applyFill="1" applyBorder="1" applyAlignment="1" applyProtection="1">
      <alignment horizontal="center" vertical="center"/>
    </xf>
    <xf numFmtId="164" fontId="11" fillId="13" borderId="28" xfId="0" applyNumberFormat="1" applyFont="1" applyFill="1" applyBorder="1" applyAlignment="1" applyProtection="1">
      <alignment horizontal="center" vertical="center"/>
    </xf>
    <xf numFmtId="1" fontId="11" fillId="13" borderId="28" xfId="0" applyNumberFormat="1" applyFont="1" applyFill="1" applyBorder="1" applyAlignment="1" applyProtection="1">
      <alignment horizontal="center" vertical="center"/>
    </xf>
    <xf numFmtId="0" fontId="8" fillId="13" borderId="28" xfId="0" applyFont="1" applyFill="1" applyBorder="1" applyAlignment="1" applyProtection="1">
      <alignment horizontal="center" vertical="center"/>
    </xf>
    <xf numFmtId="0" fontId="9" fillId="13" borderId="33" xfId="0" applyFont="1" applyFill="1" applyBorder="1" applyAlignment="1" applyProtection="1">
      <alignment horizontal="center" vertical="center"/>
    </xf>
    <xf numFmtId="1" fontId="10" fillId="13" borderId="38" xfId="0" applyNumberFormat="1" applyFont="1" applyFill="1" applyBorder="1" applyAlignment="1" applyProtection="1">
      <alignment horizontal="center" vertical="center"/>
    </xf>
    <xf numFmtId="0" fontId="8" fillId="13" borderId="38" xfId="0" applyFont="1" applyFill="1" applyBorder="1" applyAlignment="1" applyProtection="1">
      <alignment horizontal="center" vertical="center"/>
    </xf>
    <xf numFmtId="0" fontId="9" fillId="13" borderId="39" xfId="0" applyFont="1" applyFill="1" applyBorder="1" applyAlignment="1" applyProtection="1">
      <alignment horizontal="center" vertical="center"/>
    </xf>
    <xf numFmtId="0" fontId="8" fillId="13" borderId="36" xfId="0" applyFont="1" applyFill="1" applyBorder="1" applyAlignment="1" applyProtection="1">
      <alignment horizontal="center" vertical="center"/>
    </xf>
    <xf numFmtId="0" fontId="9" fillId="13" borderId="37" xfId="0" applyFont="1" applyFill="1" applyBorder="1" applyAlignment="1" applyProtection="1">
      <alignment horizontal="center" vertical="center"/>
    </xf>
    <xf numFmtId="0" fontId="9" fillId="12" borderId="35" xfId="0" applyFont="1" applyFill="1" applyBorder="1" applyAlignment="1" applyProtection="1">
      <alignment horizontal="center" vertical="center"/>
    </xf>
    <xf numFmtId="0" fontId="8" fillId="13" borderId="30" xfId="0" applyFont="1" applyFill="1" applyBorder="1" applyAlignment="1" applyProtection="1">
      <alignment horizontal="center" vertical="center" wrapText="1"/>
    </xf>
    <xf numFmtId="0" fontId="4" fillId="12" borderId="0" xfId="0" applyFont="1" applyFill="1" applyBorder="1" applyAlignment="1" applyProtection="1">
      <alignment horizontal="center" vertical="center"/>
    </xf>
    <xf numFmtId="0" fontId="9" fillId="13" borderId="48" xfId="0" applyFont="1" applyFill="1" applyBorder="1" applyAlignment="1" applyProtection="1">
      <alignment horizontal="center" vertical="center"/>
    </xf>
    <xf numFmtId="0" fontId="9" fillId="13" borderId="47" xfId="0" applyFont="1" applyFill="1" applyBorder="1" applyAlignment="1" applyProtection="1">
      <alignment horizontal="center" vertical="center"/>
    </xf>
    <xf numFmtId="0" fontId="9" fillId="13" borderId="28" xfId="0" applyFont="1" applyFill="1" applyBorder="1" applyAlignment="1" applyProtection="1">
      <alignment horizontal="center" vertical="center"/>
    </xf>
    <xf numFmtId="0" fontId="9" fillId="13" borderId="50" xfId="0" applyFont="1" applyFill="1" applyBorder="1" applyAlignment="1" applyProtection="1">
      <alignment horizontal="center" vertical="center"/>
    </xf>
    <xf numFmtId="0" fontId="9" fillId="13" borderId="49" xfId="0" applyFont="1" applyFill="1" applyBorder="1" applyAlignment="1" applyProtection="1">
      <alignment horizontal="center" vertical="center"/>
    </xf>
    <xf numFmtId="0" fontId="3" fillId="16" borderId="0" xfId="0" applyFont="1" applyFill="1" applyAlignment="1" applyProtection="1">
      <alignment horizontal="center" vertical="center"/>
    </xf>
    <xf numFmtId="0" fontId="3" fillId="16" borderId="58" xfId="0" applyFont="1" applyFill="1" applyBorder="1" applyAlignment="1" applyProtection="1">
      <alignment horizontal="center" vertical="center"/>
    </xf>
    <xf numFmtId="0" fontId="3" fillId="16" borderId="0" xfId="0" applyFont="1" applyFill="1" applyBorder="1" applyAlignment="1" applyProtection="1">
      <alignment horizontal="center" vertical="center"/>
    </xf>
    <xf numFmtId="0" fontId="3" fillId="16" borderId="60" xfId="0" applyFont="1" applyFill="1" applyBorder="1" applyAlignment="1" applyProtection="1">
      <alignment horizontal="center" vertical="center"/>
    </xf>
    <xf numFmtId="0" fontId="3" fillId="15" borderId="0" xfId="0" applyFont="1" applyFill="1" applyBorder="1" applyAlignment="1" applyProtection="1">
      <alignment horizontal="center" vertical="center"/>
    </xf>
    <xf numFmtId="0" fontId="3" fillId="15" borderId="0" xfId="0" applyFont="1" applyFill="1" applyAlignment="1" applyProtection="1">
      <alignment horizontal="center" vertical="center"/>
    </xf>
    <xf numFmtId="0" fontId="3" fillId="15" borderId="60" xfId="0" applyFont="1" applyFill="1" applyBorder="1" applyAlignment="1" applyProtection="1">
      <alignment horizontal="center" vertical="center"/>
    </xf>
    <xf numFmtId="0" fontId="4" fillId="15" borderId="59" xfId="0" applyFont="1" applyFill="1" applyBorder="1" applyAlignment="1" applyProtection="1">
      <alignment horizontal="center" vertical="center"/>
    </xf>
    <xf numFmtId="0" fontId="3" fillId="15" borderId="59" xfId="0" applyFont="1" applyFill="1" applyBorder="1" applyAlignment="1" applyProtection="1">
      <alignment horizontal="center" vertical="center"/>
    </xf>
    <xf numFmtId="0" fontId="9" fillId="16" borderId="63" xfId="0" applyFont="1" applyFill="1" applyBorder="1" applyAlignment="1" applyProtection="1">
      <alignment horizontal="center" vertical="center"/>
    </xf>
    <xf numFmtId="1" fontId="0" fillId="0" borderId="0" xfId="0" applyNumberFormat="1" applyBorder="1" applyAlignment="1">
      <alignment horizontal="left" vertical="center"/>
    </xf>
    <xf numFmtId="0" fontId="3" fillId="15" borderId="61" xfId="0" applyFont="1" applyFill="1" applyBorder="1" applyAlignment="1" applyProtection="1">
      <alignment horizontal="center" vertical="center"/>
    </xf>
    <xf numFmtId="0" fontId="9" fillId="15" borderId="68" xfId="0" applyFont="1" applyFill="1" applyBorder="1" applyAlignment="1" applyProtection="1">
      <alignment horizontal="center" vertical="center"/>
    </xf>
    <xf numFmtId="0" fontId="8" fillId="15" borderId="59" xfId="0" applyFont="1" applyFill="1" applyBorder="1" applyAlignment="1" applyProtection="1">
      <alignment horizontal="center" vertical="center"/>
    </xf>
    <xf numFmtId="0" fontId="8" fillId="15" borderId="70" xfId="0" applyFont="1" applyFill="1" applyBorder="1" applyAlignment="1" applyProtection="1">
      <alignment horizontal="center" vertical="center"/>
    </xf>
    <xf numFmtId="0" fontId="8" fillId="15" borderId="76" xfId="0" applyFont="1" applyFill="1" applyBorder="1" applyAlignment="1" applyProtection="1">
      <alignment horizontal="center" vertical="center"/>
    </xf>
    <xf numFmtId="0" fontId="8" fillId="15" borderId="79" xfId="0" applyFont="1" applyFill="1" applyBorder="1" applyAlignment="1" applyProtection="1">
      <alignment horizontal="center" vertical="center"/>
    </xf>
    <xf numFmtId="0" fontId="8" fillId="15" borderId="68" xfId="0" applyFont="1" applyFill="1" applyBorder="1" applyAlignment="1" applyProtection="1">
      <alignment horizontal="center" vertical="center"/>
    </xf>
    <xf numFmtId="0" fontId="9" fillId="16" borderId="64" xfId="0" applyFont="1" applyFill="1" applyBorder="1" applyAlignment="1" applyProtection="1">
      <alignment horizontal="center" vertical="center"/>
    </xf>
    <xf numFmtId="0" fontId="9" fillId="16" borderId="83" xfId="0" applyFont="1" applyFill="1" applyBorder="1" applyAlignment="1" applyProtection="1">
      <alignment horizontal="center" vertical="center"/>
    </xf>
    <xf numFmtId="0" fontId="9" fillId="16" borderId="84" xfId="0" applyFont="1" applyFill="1" applyBorder="1" applyAlignment="1" applyProtection="1">
      <alignment horizontal="center" vertical="center"/>
    </xf>
    <xf numFmtId="0" fontId="9" fillId="16" borderId="85" xfId="0" applyFont="1" applyFill="1" applyBorder="1" applyAlignment="1" applyProtection="1">
      <alignment horizontal="center" vertical="center"/>
    </xf>
    <xf numFmtId="0" fontId="8" fillId="16" borderId="87" xfId="0" applyFont="1" applyFill="1" applyBorder="1" applyAlignment="1" applyProtection="1">
      <alignment horizontal="center" vertical="center"/>
    </xf>
    <xf numFmtId="0" fontId="8" fillId="16" borderId="86" xfId="0" applyFont="1" applyFill="1" applyBorder="1" applyAlignment="1" applyProtection="1">
      <alignment horizontal="center" vertical="center"/>
    </xf>
    <xf numFmtId="0" fontId="8" fillId="16" borderId="88" xfId="0" applyFont="1" applyFill="1" applyBorder="1" applyAlignment="1" applyProtection="1">
      <alignment horizontal="center" vertical="center"/>
    </xf>
    <xf numFmtId="0" fontId="8" fillId="16" borderId="89" xfId="0" applyFont="1" applyFill="1" applyBorder="1" applyAlignment="1" applyProtection="1">
      <alignment horizontal="center" vertical="center"/>
    </xf>
    <xf numFmtId="164" fontId="10" fillId="16" borderId="90" xfId="0" applyNumberFormat="1" applyFont="1" applyFill="1" applyBorder="1" applyAlignment="1" applyProtection="1">
      <alignment horizontal="center" vertical="center"/>
      <protection locked="0"/>
    </xf>
    <xf numFmtId="164" fontId="10" fillId="16" borderId="72" xfId="0" applyNumberFormat="1" applyFont="1" applyFill="1" applyBorder="1" applyAlignment="1" applyProtection="1">
      <alignment horizontal="center" vertical="center"/>
    </xf>
    <xf numFmtId="164" fontId="10" fillId="16" borderId="72" xfId="0" applyNumberFormat="1" applyFont="1" applyFill="1" applyBorder="1" applyAlignment="1" applyProtection="1">
      <alignment horizontal="center" vertical="center"/>
      <protection locked="0"/>
    </xf>
    <xf numFmtId="164" fontId="10" fillId="16" borderId="91" xfId="0" applyNumberFormat="1" applyFont="1" applyFill="1" applyBorder="1" applyAlignment="1" applyProtection="1">
      <alignment horizontal="center" vertical="center"/>
    </xf>
    <xf numFmtId="164" fontId="10" fillId="16" borderId="74" xfId="0" applyNumberFormat="1" applyFont="1" applyFill="1" applyBorder="1" applyAlignment="1" applyProtection="1">
      <alignment horizontal="center" vertical="center"/>
      <protection locked="0"/>
    </xf>
    <xf numFmtId="0" fontId="10" fillId="16" borderId="92" xfId="0" applyFont="1" applyFill="1" applyBorder="1" applyAlignment="1" applyProtection="1">
      <alignment horizontal="center" vertical="center"/>
    </xf>
    <xf numFmtId="0" fontId="8" fillId="16" borderId="91" xfId="0" applyFont="1" applyFill="1" applyBorder="1" applyAlignment="1" applyProtection="1">
      <alignment horizontal="center" vertical="center"/>
    </xf>
    <xf numFmtId="0" fontId="8" fillId="16" borderId="93" xfId="0" applyFont="1" applyFill="1" applyBorder="1" applyAlignment="1" applyProtection="1">
      <alignment horizontal="center" vertical="center"/>
    </xf>
    <xf numFmtId="0" fontId="8" fillId="16" borderId="77" xfId="0" applyFont="1" applyFill="1" applyBorder="1" applyAlignment="1" applyProtection="1">
      <alignment horizontal="center" vertical="center"/>
    </xf>
    <xf numFmtId="0" fontId="8" fillId="16" borderId="94" xfId="0" applyFont="1" applyFill="1" applyBorder="1" applyAlignment="1" applyProtection="1">
      <alignment horizontal="center" vertical="center"/>
    </xf>
    <xf numFmtId="164" fontId="10" fillId="16" borderId="95" xfId="0" applyNumberFormat="1" applyFont="1" applyFill="1" applyBorder="1" applyAlignment="1" applyProtection="1">
      <alignment horizontal="center" vertical="center"/>
      <protection locked="0"/>
    </xf>
    <xf numFmtId="0" fontId="8" fillId="16" borderId="95" xfId="0" applyFont="1" applyFill="1" applyBorder="1" applyAlignment="1" applyProtection="1">
      <alignment horizontal="center" vertical="center"/>
    </xf>
    <xf numFmtId="0" fontId="9" fillId="16" borderId="65" xfId="0" applyFont="1" applyFill="1" applyBorder="1" applyAlignment="1" applyProtection="1">
      <alignment horizontal="center" vertical="center"/>
    </xf>
    <xf numFmtId="0" fontId="8" fillId="16" borderId="96" xfId="0" applyFont="1" applyFill="1" applyBorder="1" applyAlignment="1" applyProtection="1">
      <alignment horizontal="center" vertical="center"/>
    </xf>
    <xf numFmtId="0" fontId="8" fillId="16" borderId="97" xfId="0" applyFont="1" applyFill="1" applyBorder="1" applyAlignment="1" applyProtection="1">
      <alignment horizontal="center" vertical="center"/>
    </xf>
    <xf numFmtId="0" fontId="8" fillId="16" borderId="98" xfId="0" applyFont="1" applyFill="1" applyBorder="1" applyAlignment="1" applyProtection="1">
      <alignment horizontal="center" vertical="center"/>
    </xf>
    <xf numFmtId="164" fontId="11" fillId="16" borderId="75" xfId="0" applyNumberFormat="1" applyFont="1" applyFill="1" applyBorder="1" applyAlignment="1" applyProtection="1">
      <alignment horizontal="center" vertical="center"/>
    </xf>
    <xf numFmtId="0" fontId="8" fillId="16" borderId="75" xfId="0" applyFont="1" applyFill="1" applyBorder="1" applyAlignment="1" applyProtection="1">
      <alignment horizontal="center" vertical="center"/>
    </xf>
    <xf numFmtId="0" fontId="9" fillId="16" borderId="80" xfId="0" applyFont="1" applyFill="1" applyBorder="1" applyAlignment="1" applyProtection="1">
      <alignment horizontal="center" vertical="center"/>
    </xf>
    <xf numFmtId="0" fontId="8" fillId="16" borderId="100" xfId="0" applyFont="1" applyFill="1" applyBorder="1" applyAlignment="1" applyProtection="1">
      <alignment horizontal="center" vertical="center" wrapText="1"/>
    </xf>
    <xf numFmtId="0" fontId="9" fillId="16" borderId="102" xfId="0" applyFont="1" applyFill="1" applyBorder="1" applyAlignment="1" applyProtection="1">
      <alignment horizontal="center" vertical="center"/>
    </xf>
    <xf numFmtId="0" fontId="9" fillId="16" borderId="78" xfId="0" applyFont="1" applyFill="1" applyBorder="1" applyAlignment="1" applyProtection="1">
      <alignment horizontal="center" vertical="center"/>
    </xf>
    <xf numFmtId="0" fontId="9" fillId="7" borderId="104" xfId="0" applyFont="1" applyFill="1" applyBorder="1" applyAlignment="1" applyProtection="1">
      <alignment horizontal="center" vertical="center"/>
    </xf>
    <xf numFmtId="0" fontId="8" fillId="7" borderId="103" xfId="0" applyFont="1" applyFill="1" applyBorder="1" applyAlignment="1" applyProtection="1">
      <alignment horizontal="center" vertical="center"/>
    </xf>
    <xf numFmtId="0" fontId="8" fillId="7" borderId="104" xfId="0" applyFont="1" applyFill="1" applyBorder="1" applyAlignment="1" applyProtection="1">
      <alignment horizontal="center" vertical="center"/>
    </xf>
    <xf numFmtId="0" fontId="8" fillId="7" borderId="108" xfId="0" applyFont="1" applyFill="1" applyBorder="1" applyAlignment="1" applyProtection="1">
      <alignment horizontal="center" vertical="center"/>
    </xf>
    <xf numFmtId="0" fontId="8" fillId="7" borderId="112" xfId="0" applyFont="1" applyFill="1" applyBorder="1" applyAlignment="1" applyProtection="1">
      <alignment horizontal="center" vertical="center"/>
    </xf>
    <xf numFmtId="0" fontId="8" fillId="7" borderId="113" xfId="0" applyFont="1" applyFill="1" applyBorder="1" applyAlignment="1" applyProtection="1">
      <alignment horizontal="center" vertical="center"/>
    </xf>
    <xf numFmtId="0" fontId="9" fillId="6" borderId="119" xfId="0" applyFont="1" applyFill="1" applyBorder="1" applyAlignment="1" applyProtection="1">
      <alignment horizontal="center" vertical="center"/>
    </xf>
    <xf numFmtId="0" fontId="9" fillId="6" borderId="109" xfId="0" applyFont="1" applyFill="1" applyBorder="1" applyAlignment="1" applyProtection="1">
      <alignment horizontal="center" vertical="center"/>
    </xf>
    <xf numFmtId="164" fontId="10" fillId="6" borderId="120" xfId="0" applyNumberFormat="1" applyFont="1" applyFill="1" applyBorder="1" applyAlignment="1" applyProtection="1">
      <alignment horizontal="center" vertical="center"/>
    </xf>
    <xf numFmtId="0" fontId="8" fillId="6" borderId="121" xfId="0" applyFont="1" applyFill="1" applyBorder="1" applyAlignment="1" applyProtection="1">
      <alignment horizontal="center" vertical="center"/>
    </xf>
    <xf numFmtId="0" fontId="8" fillId="6" borderId="105" xfId="0" applyFont="1" applyFill="1" applyBorder="1" applyAlignment="1" applyProtection="1">
      <alignment horizontal="center" vertical="center"/>
    </xf>
    <xf numFmtId="164" fontId="10" fillId="6" borderId="122" xfId="0" applyNumberFormat="1" applyFont="1" applyFill="1" applyBorder="1" applyAlignment="1" applyProtection="1">
      <alignment horizontal="center" vertical="center"/>
      <protection locked="0"/>
    </xf>
    <xf numFmtId="164" fontId="10" fillId="6" borderId="123" xfId="0" applyNumberFormat="1" applyFont="1" applyFill="1" applyBorder="1" applyAlignment="1" applyProtection="1">
      <alignment horizontal="center" vertical="center"/>
      <protection locked="0"/>
    </xf>
    <xf numFmtId="0" fontId="9" fillId="6" borderId="124" xfId="0" applyFont="1" applyFill="1" applyBorder="1" applyAlignment="1" applyProtection="1">
      <alignment horizontal="center" vertical="center"/>
    </xf>
    <xf numFmtId="0" fontId="9" fillId="6" borderId="125" xfId="0" applyFont="1" applyFill="1" applyBorder="1" applyAlignment="1" applyProtection="1">
      <alignment horizontal="center" vertical="center"/>
    </xf>
    <xf numFmtId="0" fontId="9" fillId="6" borderId="126" xfId="0" applyFont="1" applyFill="1" applyBorder="1" applyAlignment="1" applyProtection="1">
      <alignment horizontal="center" vertical="center"/>
    </xf>
    <xf numFmtId="0" fontId="10" fillId="6" borderId="17" xfId="0" applyFont="1" applyFill="1" applyBorder="1" applyAlignment="1" applyProtection="1">
      <alignment horizontal="center" vertical="center"/>
    </xf>
    <xf numFmtId="0" fontId="8" fillId="6" borderId="120" xfId="0" applyFont="1" applyFill="1" applyBorder="1" applyAlignment="1" applyProtection="1">
      <alignment horizontal="center" vertical="center"/>
    </xf>
    <xf numFmtId="0" fontId="8" fillId="6" borderId="123" xfId="0" applyFont="1" applyFill="1" applyBorder="1" applyAlignment="1" applyProtection="1">
      <alignment horizontal="center" vertical="center"/>
    </xf>
    <xf numFmtId="0" fontId="8" fillId="6" borderId="114" xfId="0" applyFont="1" applyFill="1" applyBorder="1" applyAlignment="1" applyProtection="1">
      <alignment horizontal="center" vertical="center"/>
    </xf>
    <xf numFmtId="0" fontId="9" fillId="6" borderId="127" xfId="0" applyFont="1" applyFill="1" applyBorder="1" applyAlignment="1" applyProtection="1">
      <alignment horizontal="center" vertical="center"/>
    </xf>
    <xf numFmtId="164" fontId="10" fillId="6" borderId="128" xfId="0" applyNumberFormat="1" applyFont="1" applyFill="1" applyBorder="1" applyAlignment="1" applyProtection="1">
      <alignment horizontal="center" vertical="center"/>
      <protection locked="0"/>
    </xf>
    <xf numFmtId="0" fontId="8" fillId="6" borderId="110" xfId="0" applyFont="1" applyFill="1" applyBorder="1" applyAlignment="1" applyProtection="1">
      <alignment horizontal="center" vertical="center"/>
    </xf>
    <xf numFmtId="164" fontId="10" fillId="6" borderId="129" xfId="0" applyNumberFormat="1" applyFont="1" applyFill="1" applyBorder="1" applyAlignment="1" applyProtection="1">
      <alignment horizontal="center" vertical="center"/>
      <protection locked="0"/>
    </xf>
    <xf numFmtId="0" fontId="8" fillId="6" borderId="129" xfId="0" applyFont="1" applyFill="1" applyBorder="1" applyAlignment="1" applyProtection="1">
      <alignment horizontal="center" vertical="center"/>
    </xf>
    <xf numFmtId="164" fontId="11" fillId="6" borderId="111" xfId="0" applyNumberFormat="1" applyFont="1" applyFill="1" applyBorder="1" applyAlignment="1" applyProtection="1">
      <alignment horizontal="center" vertical="center"/>
    </xf>
    <xf numFmtId="0" fontId="8" fillId="6" borderId="111" xfId="0" applyFont="1" applyFill="1" applyBorder="1" applyAlignment="1" applyProtection="1">
      <alignment horizontal="center" vertical="center"/>
    </xf>
    <xf numFmtId="0" fontId="3" fillId="7" borderId="130" xfId="0" applyFont="1" applyFill="1" applyBorder="1" applyAlignment="1" applyProtection="1">
      <alignment horizontal="center" vertical="center"/>
    </xf>
    <xf numFmtId="0" fontId="9" fillId="6" borderId="132" xfId="0" applyFont="1" applyFill="1" applyBorder="1" applyAlignment="1" applyProtection="1">
      <alignment horizontal="center" vertical="center"/>
    </xf>
    <xf numFmtId="0" fontId="3" fillId="7" borderId="131" xfId="0" applyFont="1" applyFill="1" applyBorder="1" applyAlignment="1" applyProtection="1">
      <alignment horizontal="center" vertical="center"/>
    </xf>
    <xf numFmtId="0" fontId="8" fillId="7" borderId="111" xfId="0" applyFont="1" applyFill="1" applyBorder="1" applyAlignment="1" applyProtection="1">
      <alignment horizontal="center" vertical="center"/>
    </xf>
    <xf numFmtId="0" fontId="3" fillId="6" borderId="130" xfId="0" applyFont="1" applyFill="1" applyBorder="1" applyAlignment="1" applyProtection="1">
      <alignment horizontal="center" vertical="center"/>
    </xf>
    <xf numFmtId="1" fontId="10" fillId="16" borderId="71" xfId="0" applyNumberFormat="1" applyFont="1" applyFill="1" applyBorder="1" applyAlignment="1" applyProtection="1">
      <alignment horizontal="center" vertical="center"/>
    </xf>
    <xf numFmtId="1" fontId="10" fillId="16" borderId="72" xfId="0" applyNumberFormat="1" applyFont="1" applyFill="1" applyBorder="1" applyAlignment="1" applyProtection="1">
      <alignment horizontal="center" vertical="center"/>
    </xf>
    <xf numFmtId="1" fontId="10" fillId="16" borderId="73" xfId="0" applyNumberFormat="1" applyFont="1" applyFill="1" applyBorder="1" applyAlignment="1" applyProtection="1">
      <alignment horizontal="center" vertical="center"/>
    </xf>
    <xf numFmtId="1" fontId="11" fillId="16" borderId="75" xfId="0" applyNumberFormat="1" applyFont="1" applyFill="1" applyBorder="1" applyAlignment="1" applyProtection="1">
      <alignment horizontal="center" vertical="center"/>
    </xf>
    <xf numFmtId="1" fontId="10" fillId="16" borderId="91" xfId="0" applyNumberFormat="1" applyFont="1" applyFill="1" applyBorder="1" applyAlignment="1" applyProtection="1">
      <alignment horizontal="center" vertical="center"/>
    </xf>
    <xf numFmtId="1" fontId="10" fillId="16" borderId="77" xfId="0" applyNumberFormat="1" applyFont="1" applyFill="1" applyBorder="1" applyAlignment="1" applyProtection="1">
      <alignment horizontal="center" vertical="center"/>
    </xf>
    <xf numFmtId="164" fontId="0" fillId="0" borderId="54" xfId="0" applyNumberFormat="1" applyBorder="1" applyAlignment="1">
      <alignment horizontal="left" vertical="center"/>
    </xf>
    <xf numFmtId="164" fontId="0" fillId="0" borderId="56" xfId="0" applyNumberFormat="1" applyBorder="1" applyAlignment="1">
      <alignment horizontal="left" vertical="center"/>
    </xf>
    <xf numFmtId="1" fontId="0" fillId="0" borderId="57" xfId="0" applyNumberFormat="1" applyBorder="1" applyAlignment="1">
      <alignment horizontal="left" vertical="center"/>
    </xf>
    <xf numFmtId="0" fontId="7" fillId="0" borderId="0" xfId="0" applyFont="1" applyFill="1" applyAlignment="1" applyProtection="1">
      <alignment vertical="center"/>
    </xf>
    <xf numFmtId="0" fontId="4" fillId="10" borderId="0" xfId="0" applyFont="1" applyFill="1" applyAlignment="1" applyProtection="1">
      <alignment vertical="center"/>
    </xf>
    <xf numFmtId="0" fontId="0" fillId="10" borderId="0" xfId="0" applyFill="1" applyAlignment="1" applyProtection="1">
      <alignment vertical="center"/>
    </xf>
    <xf numFmtId="0" fontId="0" fillId="10" borderId="0" xfId="0" applyFill="1" applyAlignment="1" applyProtection="1">
      <alignment vertical="center" wrapText="1"/>
    </xf>
    <xf numFmtId="0" fontId="1" fillId="11" borderId="26" xfId="0" applyFont="1" applyFill="1" applyBorder="1" applyAlignment="1" applyProtection="1">
      <alignment vertical="center" wrapText="1"/>
    </xf>
    <xf numFmtId="0" fontId="1" fillId="11" borderId="26" xfId="0" applyFont="1" applyFill="1" applyBorder="1" applyAlignment="1" applyProtection="1">
      <alignment vertical="center"/>
    </xf>
    <xf numFmtId="0" fontId="0" fillId="11" borderId="26" xfId="0" applyFill="1" applyBorder="1" applyAlignment="1" applyProtection="1">
      <alignment vertical="center" wrapText="1"/>
    </xf>
    <xf numFmtId="0" fontId="0" fillId="11" borderId="26" xfId="0" applyFill="1" applyBorder="1" applyAlignment="1" applyProtection="1">
      <alignment vertical="center"/>
    </xf>
    <xf numFmtId="0" fontId="1" fillId="11" borderId="0" xfId="0" applyFont="1" applyFill="1" applyAlignment="1" applyProtection="1">
      <alignment vertical="center"/>
    </xf>
    <xf numFmtId="0" fontId="0" fillId="11" borderId="0" xfId="0" applyFill="1" applyAlignment="1" applyProtection="1">
      <alignment vertical="center" wrapText="1"/>
    </xf>
    <xf numFmtId="0" fontId="0" fillId="11" borderId="0" xfId="0" applyFill="1" applyAlignment="1" applyProtection="1">
      <alignment vertical="center"/>
    </xf>
    <xf numFmtId="0" fontId="1" fillId="10" borderId="0" xfId="0" applyFont="1" applyFill="1" applyAlignment="1" applyProtection="1">
      <alignment vertical="center"/>
    </xf>
    <xf numFmtId="0" fontId="1" fillId="10" borderId="0" xfId="0" applyFont="1" applyFill="1" applyAlignment="1" applyProtection="1">
      <alignment vertical="center" wrapText="1"/>
    </xf>
    <xf numFmtId="0" fontId="13" fillId="11" borderId="0" xfId="1" applyFill="1" applyAlignment="1" applyProtection="1">
      <alignment vertical="center"/>
    </xf>
    <xf numFmtId="0" fontId="0" fillId="0" borderId="0" xfId="0" applyAlignment="1" applyProtection="1">
      <alignment vertical="center" wrapText="1"/>
    </xf>
    <xf numFmtId="0" fontId="1" fillId="11" borderId="133" xfId="0" applyFont="1" applyFill="1" applyBorder="1" applyAlignment="1" applyProtection="1">
      <alignment vertical="center" wrapText="1"/>
    </xf>
    <xf numFmtId="0" fontId="1" fillId="11" borderId="0" xfId="0" applyFont="1" applyFill="1" applyBorder="1" applyAlignment="1" applyProtection="1">
      <alignment vertical="center"/>
    </xf>
    <xf numFmtId="0" fontId="0" fillId="11" borderId="0" xfId="0" applyFill="1" applyBorder="1" applyAlignment="1" applyProtection="1">
      <alignment vertical="center" wrapText="1"/>
    </xf>
    <xf numFmtId="0" fontId="0" fillId="11" borderId="0" xfId="0" applyFill="1" applyBorder="1" applyAlignment="1" applyProtection="1">
      <alignment vertical="center"/>
    </xf>
    <xf numFmtId="0" fontId="9" fillId="15" borderId="66" xfId="0" applyFont="1" applyFill="1" applyBorder="1" applyAlignment="1" applyProtection="1">
      <alignment horizontal="center" vertical="center"/>
    </xf>
    <xf numFmtId="0" fontId="10" fillId="15" borderId="134" xfId="0" applyFont="1" applyFill="1" applyBorder="1" applyAlignment="1" applyProtection="1">
      <alignment horizontal="center" vertical="center"/>
    </xf>
    <xf numFmtId="0" fontId="11" fillId="15" borderId="67" xfId="0" applyFont="1" applyFill="1" applyBorder="1" applyAlignment="1" applyProtection="1">
      <alignment horizontal="center" vertical="center"/>
    </xf>
    <xf numFmtId="0" fontId="11" fillId="15" borderId="135" xfId="0" applyFont="1" applyFill="1" applyBorder="1" applyAlignment="1" applyProtection="1">
      <alignment horizontal="center" vertical="center"/>
    </xf>
    <xf numFmtId="0" fontId="11" fillId="15" borderId="136" xfId="0" applyFont="1" applyFill="1" applyBorder="1" applyAlignment="1" applyProtection="1">
      <alignment horizontal="center" vertical="center"/>
    </xf>
    <xf numFmtId="0" fontId="10" fillId="15" borderId="137" xfId="0" applyFont="1" applyFill="1" applyBorder="1" applyAlignment="1" applyProtection="1">
      <alignment horizontal="center" vertical="center"/>
    </xf>
    <xf numFmtId="0" fontId="11" fillId="15" borderId="138" xfId="0" applyFont="1" applyFill="1" applyBorder="1" applyAlignment="1" applyProtection="1">
      <alignment horizontal="center" vertical="center"/>
    </xf>
    <xf numFmtId="0" fontId="10" fillId="15" borderId="139" xfId="0" applyFont="1" applyFill="1" applyBorder="1" applyAlignment="1" applyProtection="1">
      <alignment horizontal="center" vertical="center"/>
    </xf>
    <xf numFmtId="0" fontId="3" fillId="0" borderId="0" xfId="0" applyFont="1" applyAlignment="1" applyProtection="1">
      <alignment horizontal="right" vertical="center"/>
    </xf>
    <xf numFmtId="0" fontId="9" fillId="12" borderId="142" xfId="0" applyFont="1" applyFill="1" applyBorder="1" applyAlignment="1" applyProtection="1">
      <alignment horizontal="center" vertical="center"/>
    </xf>
    <xf numFmtId="0" fontId="10" fillId="12" borderId="141" xfId="0" applyFont="1" applyFill="1" applyBorder="1" applyAlignment="1" applyProtection="1">
      <alignment horizontal="center" vertical="center"/>
    </xf>
    <xf numFmtId="0" fontId="11" fillId="12" borderId="143" xfId="0" applyFont="1" applyFill="1" applyBorder="1" applyAlignment="1" applyProtection="1">
      <alignment horizontal="center" vertical="center"/>
    </xf>
    <xf numFmtId="0" fontId="11" fillId="12" borderId="144" xfId="0" applyFont="1" applyFill="1" applyBorder="1" applyAlignment="1" applyProtection="1">
      <alignment horizontal="center" vertical="center"/>
    </xf>
    <xf numFmtId="0" fontId="11" fillId="12" borderId="142" xfId="0" applyFont="1" applyFill="1" applyBorder="1" applyAlignment="1" applyProtection="1">
      <alignment horizontal="center" vertical="center"/>
    </xf>
    <xf numFmtId="0" fontId="10" fillId="12" borderId="145" xfId="0" applyFont="1" applyFill="1" applyBorder="1" applyAlignment="1" applyProtection="1">
      <alignment horizontal="center" vertical="center"/>
    </xf>
    <xf numFmtId="0" fontId="3" fillId="6" borderId="0" xfId="0" applyFont="1" applyFill="1" applyBorder="1" applyAlignment="1" applyProtection="1">
      <alignment horizontal="center" vertical="center"/>
    </xf>
    <xf numFmtId="0" fontId="9" fillId="7" borderId="148" xfId="0" applyFont="1" applyFill="1" applyBorder="1" applyAlignment="1" applyProtection="1">
      <alignment horizontal="center" vertical="center"/>
    </xf>
    <xf numFmtId="0" fontId="10" fillId="7" borderId="147" xfId="0" applyFont="1" applyFill="1" applyBorder="1" applyAlignment="1" applyProtection="1">
      <alignment horizontal="center" vertical="center"/>
    </xf>
    <xf numFmtId="0" fontId="11" fillId="7" borderId="149" xfId="0" applyFont="1" applyFill="1" applyBorder="1" applyAlignment="1" applyProtection="1">
      <alignment horizontal="center" vertical="center"/>
    </xf>
    <xf numFmtId="0" fontId="11" fillId="7" borderId="150" xfId="0" applyFont="1" applyFill="1" applyBorder="1" applyAlignment="1" applyProtection="1">
      <alignment horizontal="center" vertical="center"/>
    </xf>
    <xf numFmtId="0" fontId="11" fillId="7" borderId="151" xfId="0" applyFont="1" applyFill="1" applyBorder="1" applyAlignment="1" applyProtection="1">
      <alignment horizontal="center" vertical="center"/>
    </xf>
    <xf numFmtId="0" fontId="10" fillId="7" borderId="152" xfId="0" applyFont="1" applyFill="1" applyBorder="1" applyAlignment="1" applyProtection="1">
      <alignment horizontal="center" vertical="center"/>
    </xf>
    <xf numFmtId="0" fontId="11" fillId="7" borderId="153" xfId="0" applyFont="1" applyFill="1" applyBorder="1" applyAlignment="1" applyProtection="1">
      <alignment horizontal="center" vertical="center"/>
    </xf>
    <xf numFmtId="0" fontId="10" fillId="7" borderId="154" xfId="0" applyFont="1" applyFill="1" applyBorder="1" applyAlignment="1" applyProtection="1">
      <alignment horizontal="center" vertical="center"/>
    </xf>
    <xf numFmtId="0" fontId="5" fillId="2" borderId="158" xfId="0" applyFont="1" applyFill="1" applyBorder="1" applyAlignment="1" applyProtection="1">
      <alignment horizontal="center" vertical="center"/>
    </xf>
    <xf numFmtId="0" fontId="5" fillId="2" borderId="156" xfId="0" applyFont="1" applyFill="1" applyBorder="1" applyAlignment="1" applyProtection="1">
      <alignment horizontal="center" vertical="center"/>
    </xf>
    <xf numFmtId="0" fontId="5" fillId="2" borderId="159" xfId="0" applyFont="1" applyFill="1" applyBorder="1" applyAlignment="1" applyProtection="1">
      <alignment horizontal="center" vertical="center"/>
    </xf>
    <xf numFmtId="0" fontId="3" fillId="3" borderId="157" xfId="0" applyFont="1" applyFill="1" applyBorder="1" applyAlignment="1" applyProtection="1">
      <alignment vertical="center"/>
    </xf>
    <xf numFmtId="0" fontId="3" fillId="3" borderId="0" xfId="0" applyFont="1" applyFill="1" applyBorder="1" applyAlignment="1" applyProtection="1">
      <alignment vertical="center" wrapText="1"/>
    </xf>
    <xf numFmtId="0" fontId="7" fillId="9" borderId="0" xfId="0" applyFont="1" applyFill="1" applyAlignment="1" applyProtection="1">
      <alignment horizontal="center" vertical="center" wrapText="1"/>
    </xf>
    <xf numFmtId="0" fontId="7" fillId="9" borderId="0" xfId="0" applyFont="1" applyFill="1" applyAlignment="1" applyProtection="1">
      <alignment horizontal="center" vertical="center"/>
    </xf>
    <xf numFmtId="0" fontId="0" fillId="11" borderId="0" xfId="0" applyFill="1" applyAlignment="1" applyProtection="1">
      <alignment horizontal="left" vertical="center" wrapText="1"/>
    </xf>
    <xf numFmtId="0" fontId="0" fillId="11" borderId="133" xfId="0" applyFill="1" applyBorder="1" applyAlignment="1" applyProtection="1">
      <alignment horizontal="left" vertical="center" wrapText="1"/>
    </xf>
    <xf numFmtId="0" fontId="0" fillId="11" borderId="26" xfId="0" applyFill="1" applyBorder="1" applyAlignment="1" applyProtection="1">
      <alignment horizontal="left" vertical="center" wrapText="1"/>
    </xf>
    <xf numFmtId="0" fontId="6" fillId="3" borderId="2"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7" fillId="4" borderId="0" xfId="0" applyFont="1" applyFill="1" applyAlignment="1" applyProtection="1">
      <alignment horizontal="center" vertical="center"/>
    </xf>
    <xf numFmtId="0" fontId="6" fillId="2" borderId="160" xfId="0" applyFont="1" applyFill="1" applyBorder="1" applyAlignment="1" applyProtection="1">
      <alignment horizontal="center" vertical="center" wrapText="1"/>
    </xf>
    <xf numFmtId="0" fontId="6" fillId="2" borderId="161" xfId="0" applyFont="1" applyFill="1" applyBorder="1" applyAlignment="1" applyProtection="1">
      <alignment horizontal="center" vertical="center" wrapText="1"/>
    </xf>
    <xf numFmtId="0" fontId="7" fillId="5" borderId="0" xfId="0" applyFont="1" applyFill="1" applyAlignment="1" applyProtection="1">
      <alignment horizontal="center" vertical="center"/>
    </xf>
    <xf numFmtId="0" fontId="12" fillId="0" borderId="0" xfId="0" applyFont="1" applyAlignment="1" applyProtection="1">
      <alignment horizontal="center" vertical="center"/>
    </xf>
    <xf numFmtId="0" fontId="8" fillId="6" borderId="117" xfId="0" applyFont="1" applyFill="1" applyBorder="1" applyAlignment="1" applyProtection="1">
      <alignment horizontal="center" vertical="center"/>
    </xf>
    <xf numFmtId="0" fontId="8" fillId="6" borderId="118" xfId="0" applyFont="1" applyFill="1" applyBorder="1" applyAlignment="1" applyProtection="1">
      <alignment horizontal="center" vertical="center"/>
    </xf>
    <xf numFmtId="0" fontId="8" fillId="6" borderId="115" xfId="0" applyFont="1" applyFill="1" applyBorder="1" applyAlignment="1" applyProtection="1">
      <alignment horizontal="center" vertical="center"/>
    </xf>
    <xf numFmtId="0" fontId="8" fillId="6" borderId="116" xfId="0" applyFont="1" applyFill="1" applyBorder="1" applyAlignment="1" applyProtection="1">
      <alignment horizontal="center" vertical="center"/>
    </xf>
    <xf numFmtId="0" fontId="9" fillId="7" borderId="106" xfId="0" applyFont="1" applyFill="1" applyBorder="1" applyAlignment="1" applyProtection="1">
      <alignment horizontal="center" vertical="center"/>
    </xf>
    <xf numFmtId="0" fontId="9" fillId="7" borderId="103" xfId="0" applyFont="1" applyFill="1" applyBorder="1" applyAlignment="1" applyProtection="1">
      <alignment horizontal="center" vertical="center"/>
    </xf>
    <xf numFmtId="0" fontId="9" fillId="7" borderId="107" xfId="0" applyFont="1" applyFill="1" applyBorder="1" applyAlignment="1" applyProtection="1">
      <alignment horizontal="center" vertical="center"/>
    </xf>
    <xf numFmtId="0" fontId="8" fillId="7" borderId="155" xfId="0" applyFont="1" applyFill="1" applyBorder="1" applyAlignment="1" applyProtection="1">
      <alignment horizontal="center" vertical="center" wrapText="1"/>
    </xf>
    <xf numFmtId="0" fontId="8" fillId="7" borderId="147" xfId="0" applyFont="1" applyFill="1" applyBorder="1" applyAlignment="1" applyProtection="1">
      <alignment horizontal="center" vertical="center" wrapText="1"/>
    </xf>
    <xf numFmtId="0" fontId="8" fillId="7" borderId="149" xfId="0" applyFont="1" applyFill="1" applyBorder="1" applyAlignment="1" applyProtection="1">
      <alignment horizontal="center" vertical="center" wrapText="1"/>
    </xf>
    <xf numFmtId="0" fontId="7" fillId="8" borderId="0" xfId="0" applyFont="1" applyFill="1" applyAlignment="1" applyProtection="1">
      <alignment horizontal="center" vertical="center"/>
    </xf>
    <xf numFmtId="0" fontId="9" fillId="12" borderId="29" xfId="0" applyFont="1" applyFill="1" applyBorder="1" applyAlignment="1" applyProtection="1">
      <alignment horizontal="center" vertical="center"/>
    </xf>
    <xf numFmtId="0" fontId="9" fillId="12" borderId="32" xfId="0" applyFont="1" applyFill="1" applyBorder="1" applyAlignment="1" applyProtection="1">
      <alignment horizontal="center" vertical="center"/>
    </xf>
    <xf numFmtId="0" fontId="8" fillId="13" borderId="29" xfId="0" applyFont="1" applyFill="1" applyBorder="1" applyAlignment="1" applyProtection="1">
      <alignment horizontal="center" vertical="center"/>
    </xf>
    <xf numFmtId="0" fontId="8" fillId="13" borderId="30" xfId="0" applyFont="1" applyFill="1" applyBorder="1" applyAlignment="1" applyProtection="1">
      <alignment horizontal="center" vertical="center"/>
    </xf>
    <xf numFmtId="0" fontId="8" fillId="13" borderId="31" xfId="0" applyFont="1" applyFill="1" applyBorder="1" applyAlignment="1" applyProtection="1">
      <alignment horizontal="center" vertical="center"/>
    </xf>
    <xf numFmtId="0" fontId="8" fillId="12" borderId="146" xfId="0" applyFont="1" applyFill="1" applyBorder="1" applyAlignment="1" applyProtection="1">
      <alignment horizontal="center" vertical="center" wrapText="1"/>
    </xf>
    <xf numFmtId="0" fontId="8" fillId="12" borderId="141" xfId="0" applyFont="1" applyFill="1" applyBorder="1" applyAlignment="1" applyProtection="1">
      <alignment horizontal="center" vertical="center" wrapText="1"/>
    </xf>
    <xf numFmtId="0" fontId="8" fillId="12" borderId="143" xfId="0" applyFont="1" applyFill="1" applyBorder="1" applyAlignment="1" applyProtection="1">
      <alignment horizontal="center" vertical="center" wrapText="1"/>
    </xf>
    <xf numFmtId="0" fontId="7" fillId="14" borderId="0" xfId="0" applyFont="1" applyFill="1" applyAlignment="1" applyProtection="1">
      <alignment horizontal="center" vertical="center"/>
    </xf>
    <xf numFmtId="0" fontId="9" fillId="15" borderId="62" xfId="0" applyFont="1" applyFill="1" applyBorder="1" applyAlignment="1" applyProtection="1">
      <alignment horizontal="center" vertical="center"/>
    </xf>
    <xf numFmtId="0" fontId="9" fillId="15" borderId="59" xfId="0" applyFont="1" applyFill="1" applyBorder="1" applyAlignment="1" applyProtection="1">
      <alignment horizontal="center" vertical="center"/>
    </xf>
    <xf numFmtId="0" fontId="9" fillId="15" borderId="69" xfId="0" applyFont="1" applyFill="1" applyBorder="1" applyAlignment="1" applyProtection="1">
      <alignment horizontal="center" vertical="center"/>
    </xf>
    <xf numFmtId="0" fontId="8" fillId="16" borderId="81" xfId="0" applyFont="1" applyFill="1" applyBorder="1" applyAlignment="1" applyProtection="1">
      <alignment horizontal="center" vertical="center"/>
    </xf>
    <xf numFmtId="0" fontId="8" fillId="16" borderId="101" xfId="0" applyFont="1" applyFill="1" applyBorder="1" applyAlignment="1" applyProtection="1">
      <alignment horizontal="center" vertical="center"/>
    </xf>
    <xf numFmtId="0" fontId="8" fillId="16" borderId="99" xfId="0" applyFont="1" applyFill="1" applyBorder="1" applyAlignment="1" applyProtection="1">
      <alignment horizontal="center" vertical="center"/>
    </xf>
    <xf numFmtId="0" fontId="8" fillId="16" borderId="82" xfId="0" applyFont="1" applyFill="1" applyBorder="1" applyAlignment="1" applyProtection="1">
      <alignment horizontal="center" vertical="center"/>
    </xf>
    <xf numFmtId="0" fontId="8" fillId="15" borderId="140" xfId="0" applyFont="1" applyFill="1" applyBorder="1" applyAlignment="1" applyProtection="1">
      <alignment horizontal="center" vertical="center" wrapText="1"/>
    </xf>
    <xf numFmtId="0" fontId="8" fillId="15" borderId="134" xfId="0" applyFont="1" applyFill="1" applyBorder="1" applyAlignment="1" applyProtection="1">
      <alignment horizontal="center" vertical="center" wrapText="1"/>
    </xf>
    <xf numFmtId="0" fontId="8" fillId="15" borderId="67" xfId="0" applyFont="1" applyFill="1" applyBorder="1" applyAlignment="1" applyProtection="1">
      <alignment horizontal="center" vertical="center" wrapText="1"/>
    </xf>
  </cellXfs>
  <cellStyles count="2">
    <cellStyle name="Hyperlink" xfId="1" builtinId="8"/>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E5ECE"/>
      <color rgb="FF81BA5A"/>
      <color rgb="FF75B34B"/>
      <color rgb="FFAE78D6"/>
      <color rgb="FFAA72D4"/>
      <color rgb="FFE2CFF1"/>
      <color rgb="FFF8F3FB"/>
      <color rgb="FFF1E8F8"/>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nternational.viu.ca/cost-calculato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4F85D-5A97-45ED-A536-FAF14066E915}">
  <sheetPr codeName="Sheet2"/>
  <dimension ref="A1:I25"/>
  <sheetViews>
    <sheetView showGridLines="0" zoomScaleNormal="100" workbookViewId="0">
      <selection sqref="A1:D1"/>
    </sheetView>
  </sheetViews>
  <sheetFormatPr defaultColWidth="8.85546875" defaultRowHeight="15" x14ac:dyDescent="0.25"/>
  <cols>
    <col min="1" max="1" width="8.85546875" style="33"/>
    <col min="2" max="2" width="23.140625" style="33" customWidth="1"/>
    <col min="3" max="3" width="62.85546875" style="208" customWidth="1"/>
    <col min="4" max="16384" width="8.85546875" style="33"/>
  </cols>
  <sheetData>
    <row r="1" spans="1:9" ht="47.45" customHeight="1" x14ac:dyDescent="0.25">
      <c r="A1" s="242" t="s">
        <v>59</v>
      </c>
      <c r="B1" s="243"/>
      <c r="C1" s="243"/>
      <c r="D1" s="243"/>
      <c r="E1" s="194"/>
      <c r="F1" s="194"/>
      <c r="G1" s="194"/>
      <c r="H1" s="194"/>
      <c r="I1" s="194"/>
    </row>
    <row r="3" spans="1:9" ht="21" customHeight="1" x14ac:dyDescent="0.25">
      <c r="A3" s="195" t="s">
        <v>39</v>
      </c>
      <c r="B3" s="196"/>
      <c r="C3" s="197"/>
    </row>
    <row r="4" spans="1:9" ht="44.45" customHeight="1" thickBot="1" x14ac:dyDescent="0.3">
      <c r="B4" s="198" t="s">
        <v>23</v>
      </c>
      <c r="C4" s="246" t="s">
        <v>25</v>
      </c>
      <c r="D4" s="246"/>
    </row>
    <row r="5" spans="1:9" ht="44.45" customHeight="1" x14ac:dyDescent="0.25">
      <c r="B5" s="209" t="s">
        <v>24</v>
      </c>
      <c r="C5" s="245" t="s">
        <v>71</v>
      </c>
      <c r="D5" s="245"/>
    </row>
    <row r="7" spans="1:9" ht="21" customHeight="1" x14ac:dyDescent="0.25">
      <c r="A7" s="195" t="s">
        <v>26</v>
      </c>
      <c r="B7" s="196"/>
      <c r="C7" s="197"/>
    </row>
    <row r="8" spans="1:9" ht="64.150000000000006" customHeight="1" x14ac:dyDescent="0.25">
      <c r="B8" s="210" t="s">
        <v>27</v>
      </c>
      <c r="C8" s="211" t="s">
        <v>38</v>
      </c>
      <c r="D8" s="212"/>
    </row>
    <row r="10" spans="1:9" ht="21" customHeight="1" x14ac:dyDescent="0.25">
      <c r="A10" s="195" t="s">
        <v>34</v>
      </c>
      <c r="B10" s="205"/>
      <c r="C10" s="206"/>
    </row>
    <row r="11" spans="1:9" ht="21" customHeight="1" thickBot="1" x14ac:dyDescent="0.3">
      <c r="B11" s="199" t="s">
        <v>28</v>
      </c>
      <c r="C11" s="200" t="s">
        <v>29</v>
      </c>
      <c r="D11" s="201"/>
    </row>
    <row r="12" spans="1:9" ht="21" customHeight="1" thickBot="1" x14ac:dyDescent="0.3">
      <c r="B12" s="199" t="s">
        <v>30</v>
      </c>
      <c r="C12" s="200" t="s">
        <v>31</v>
      </c>
      <c r="D12" s="201"/>
    </row>
    <row r="13" spans="1:9" ht="21" customHeight="1" x14ac:dyDescent="0.25">
      <c r="B13" s="202" t="s">
        <v>32</v>
      </c>
      <c r="C13" s="203" t="s">
        <v>33</v>
      </c>
      <c r="D13" s="204"/>
    </row>
    <row r="15" spans="1:9" ht="21" customHeight="1" x14ac:dyDescent="0.25">
      <c r="A15" s="195" t="s">
        <v>35</v>
      </c>
      <c r="B15" s="205"/>
      <c r="C15" s="206"/>
    </row>
    <row r="16" spans="1:9" ht="21" customHeight="1" x14ac:dyDescent="0.25">
      <c r="B16" s="204" t="s">
        <v>36</v>
      </c>
      <c r="C16" s="203"/>
      <c r="D16" s="204"/>
    </row>
    <row r="18" spans="1:4" ht="21" customHeight="1" x14ac:dyDescent="0.25">
      <c r="A18" s="195" t="s">
        <v>42</v>
      </c>
      <c r="B18" s="205"/>
      <c r="C18" s="206"/>
    </row>
    <row r="19" spans="1:4" ht="21" customHeight="1" x14ac:dyDescent="0.25">
      <c r="B19" s="207" t="s">
        <v>43</v>
      </c>
      <c r="C19" s="203"/>
      <c r="D19" s="204"/>
    </row>
    <row r="21" spans="1:4" ht="21" customHeight="1" x14ac:dyDescent="0.25">
      <c r="A21" s="195" t="s">
        <v>37</v>
      </c>
      <c r="B21" s="205"/>
      <c r="C21" s="206"/>
    </row>
    <row r="22" spans="1:4" ht="61.5" customHeight="1" x14ac:dyDescent="0.25">
      <c r="B22" s="244" t="s">
        <v>61</v>
      </c>
      <c r="C22" s="244"/>
      <c r="D22" s="204"/>
    </row>
    <row r="24" spans="1:4" ht="21" customHeight="1" x14ac:dyDescent="0.25">
      <c r="A24" s="195" t="s">
        <v>63</v>
      </c>
      <c r="B24" s="205"/>
      <c r="C24" s="206"/>
    </row>
    <row r="25" spans="1:4" ht="46.5" customHeight="1" x14ac:dyDescent="0.25">
      <c r="B25" s="244" t="s">
        <v>62</v>
      </c>
      <c r="C25" s="244"/>
      <c r="D25" s="204"/>
    </row>
  </sheetData>
  <sheetProtection algorithmName="SHA-512" hashValue="A7efHgnxgpeZyRPtRZPpyYfCJbD2y2jzVBocudSP/oCFgbnbOouIlyXdhh/dw1Dz0TEhciNVHzQPboZi3H2sqA==" saltValue="ucukFBLnr+xT3/t//QdXlw==" spinCount="100000" sheet="1" objects="1" scenarios="1"/>
  <mergeCells count="5">
    <mergeCell ref="A1:D1"/>
    <mergeCell ref="B25:C25"/>
    <mergeCell ref="B22:C22"/>
    <mergeCell ref="C5:D5"/>
    <mergeCell ref="C4:D4"/>
  </mergeCells>
  <hyperlinks>
    <hyperlink ref="B19" r:id="rId1" xr:uid="{C0D19BB3-5A43-4BA7-B137-2993E4688BCF}"/>
  </hyperlinks>
  <pageMargins left="0.15" right="0.1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H11"/>
  <sheetViews>
    <sheetView showGridLines="0" zoomScale="130" zoomScaleNormal="130" workbookViewId="0">
      <selection activeCell="C7" sqref="C7"/>
    </sheetView>
  </sheetViews>
  <sheetFormatPr defaultColWidth="8.85546875" defaultRowHeight="15" x14ac:dyDescent="0.25"/>
  <cols>
    <col min="1" max="1" width="4.42578125" style="33" customWidth="1"/>
    <col min="2" max="2" width="20.42578125" style="33" customWidth="1"/>
    <col min="3" max="3" width="14.7109375" style="34" customWidth="1"/>
    <col min="4" max="4" width="4.28515625" style="34" customWidth="1"/>
    <col min="5" max="5" width="4.5703125" style="34" customWidth="1"/>
    <col min="6" max="6" width="20.140625" style="36" customWidth="1"/>
    <col min="7" max="7" width="19.7109375" style="34" customWidth="1"/>
    <col min="8" max="8" width="4.42578125" style="33" customWidth="1"/>
    <col min="9" max="16384" width="8.85546875" style="33"/>
  </cols>
  <sheetData>
    <row r="1" spans="1:8" ht="30.6" customHeight="1" x14ac:dyDescent="0.25">
      <c r="A1" s="253" t="s">
        <v>0</v>
      </c>
      <c r="B1" s="253"/>
      <c r="C1" s="253"/>
      <c r="D1" s="253"/>
      <c r="E1" s="253"/>
      <c r="F1" s="253"/>
      <c r="G1" s="253"/>
      <c r="H1" s="253"/>
    </row>
    <row r="2" spans="1:8" ht="19.5" x14ac:dyDescent="0.25">
      <c r="B2" s="43"/>
    </row>
    <row r="3" spans="1:8" s="30" customFormat="1" ht="21.6" customHeight="1" thickBot="1" x14ac:dyDescent="0.3">
      <c r="A3" s="25"/>
      <c r="B3" s="25"/>
      <c r="C3" s="26"/>
      <c r="D3" s="26"/>
      <c r="E3" s="27"/>
      <c r="F3" s="31"/>
      <c r="G3" s="27"/>
      <c r="H3" s="29"/>
    </row>
    <row r="4" spans="1:8" s="30" customFormat="1" ht="16.5" thickTop="1" x14ac:dyDescent="0.25">
      <c r="A4" s="25"/>
      <c r="B4" s="251"/>
      <c r="C4" s="247" t="s">
        <v>2</v>
      </c>
      <c r="D4" s="44"/>
      <c r="E4" s="45"/>
      <c r="F4" s="249"/>
      <c r="G4" s="254" t="s">
        <v>41</v>
      </c>
      <c r="H4" s="29"/>
    </row>
    <row r="5" spans="1:8" s="47" customFormat="1" ht="42.6" customHeight="1" thickBot="1" x14ac:dyDescent="0.3">
      <c r="A5" s="46"/>
      <c r="B5" s="252"/>
      <c r="C5" s="248"/>
      <c r="D5" s="44"/>
      <c r="E5" s="45"/>
      <c r="F5" s="250"/>
      <c r="G5" s="255"/>
      <c r="H5" s="241"/>
    </row>
    <row r="6" spans="1:8" s="30" customFormat="1" ht="39.6" customHeight="1" thickTop="1" thickBot="1" x14ac:dyDescent="0.3">
      <c r="A6" s="25"/>
      <c r="B6" s="42" t="s">
        <v>1</v>
      </c>
      <c r="C6" s="48" t="s">
        <v>7</v>
      </c>
      <c r="D6" s="37"/>
      <c r="E6" s="38"/>
      <c r="F6" s="41" t="s">
        <v>1</v>
      </c>
      <c r="G6" s="237">
        <f>VLOOKUP(Versant!C6,DATA!A2:C7,2,FALSE)</f>
        <v>1</v>
      </c>
      <c r="H6" s="240"/>
    </row>
    <row r="7" spans="1:8" s="30" customFormat="1" ht="39.6" customHeight="1" thickTop="1" thickBot="1" x14ac:dyDescent="0.3">
      <c r="A7" s="25"/>
      <c r="B7" s="40" t="s">
        <v>11</v>
      </c>
      <c r="C7" s="49" t="s">
        <v>7</v>
      </c>
      <c r="D7" s="37"/>
      <c r="E7" s="38"/>
      <c r="F7" s="39" t="s">
        <v>11</v>
      </c>
      <c r="G7" s="238">
        <f>VLOOKUP(Versant!C7,DATA!A2:C7,2,FALSE)</f>
        <v>1</v>
      </c>
      <c r="H7" s="240"/>
    </row>
    <row r="8" spans="1:8" s="30" customFormat="1" ht="39.6" customHeight="1" thickTop="1" thickBot="1" x14ac:dyDescent="0.3">
      <c r="A8" s="25"/>
      <c r="B8" s="25"/>
      <c r="C8" s="26"/>
      <c r="D8" s="26"/>
      <c r="E8" s="27"/>
      <c r="F8" s="28" t="s">
        <v>18</v>
      </c>
      <c r="G8" s="239">
        <f>G6+G7</f>
        <v>2</v>
      </c>
      <c r="H8" s="240"/>
    </row>
    <row r="9" spans="1:8" s="30" customFormat="1" ht="21.6" customHeight="1" thickTop="1" x14ac:dyDescent="0.25">
      <c r="A9" s="25"/>
      <c r="B9" s="25"/>
      <c r="C9" s="26"/>
      <c r="D9" s="26"/>
      <c r="E9" s="27"/>
      <c r="F9" s="31"/>
      <c r="G9" s="27"/>
      <c r="H9" s="29"/>
    </row>
    <row r="10" spans="1:8" s="30" customFormat="1" ht="15.75" x14ac:dyDescent="0.25">
      <c r="C10" s="32"/>
      <c r="D10" s="32"/>
      <c r="E10" s="32"/>
      <c r="G10" s="221" t="s">
        <v>40</v>
      </c>
    </row>
    <row r="11" spans="1:8" ht="15.75" x14ac:dyDescent="0.25">
      <c r="F11" s="35"/>
    </row>
  </sheetData>
  <sheetProtection algorithmName="SHA-512" hashValue="VR4wHDQLPlJoCQ/k2dwVz/gnCzZihDopYZKTvYl0ccuGEFqy0a2iz3VSv3PTHxffPryynLhKY6NRuYJ+vj7PyQ==" saltValue="hA5RoUZ6dCymI8ah8lx1Mw==" spinCount="100000" sheet="1" objects="1" scenarios="1" selectLockedCells="1"/>
  <dataConsolidate/>
  <mergeCells count="5">
    <mergeCell ref="C4:C5"/>
    <mergeCell ref="F4:F5"/>
    <mergeCell ref="B4:B5"/>
    <mergeCell ref="A1:H1"/>
    <mergeCell ref="G4:G5"/>
  </mergeCells>
  <dataValidations count="2">
    <dataValidation type="list" allowBlank="1" showInputMessage="1" showErrorMessage="1" sqref="D6:E6 D7:E7" xr:uid="{4501B353-926B-45E0-BB36-070DF3E32FC7}">
      <formula1>"LF1,LF2,LF3,UP4,UP5,GP"</formula1>
    </dataValidation>
    <dataValidation type="list" allowBlank="1" showInputMessage="1" showErrorMessage="1" sqref="C6:C7" xr:uid="{5361A6E1-15EA-49E8-82E5-1770C2CFBE58}">
      <formula1>"LF1,LF2,LF3,UP4,UP5"</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C2D00-ECE0-4651-B11C-1D077F26D931}">
  <sheetPr codeName="Sheet4"/>
  <dimension ref="A1:J20"/>
  <sheetViews>
    <sheetView showGridLines="0" zoomScale="130" zoomScaleNormal="130" workbookViewId="0">
      <selection activeCell="C11" sqref="C11"/>
    </sheetView>
  </sheetViews>
  <sheetFormatPr defaultColWidth="8.85546875" defaultRowHeight="15" x14ac:dyDescent="0.25"/>
  <cols>
    <col min="1" max="1" width="4" style="34" customWidth="1"/>
    <col min="2" max="2" width="10.7109375" style="34" customWidth="1"/>
    <col min="3" max="3" width="8.85546875" style="34" customWidth="1"/>
    <col min="4" max="4" width="20.5703125" style="34" customWidth="1"/>
    <col min="5" max="5" width="8.85546875" style="34" customWidth="1"/>
    <col min="6" max="6" width="4" style="34" customWidth="1"/>
    <col min="7" max="7" width="4.140625" style="34" customWidth="1"/>
    <col min="8" max="8" width="20.140625" style="34" customWidth="1"/>
    <col min="9" max="9" width="18.7109375" style="34" customWidth="1"/>
    <col min="10" max="10" width="4" style="34" customWidth="1"/>
    <col min="11" max="16384" width="8.85546875" style="34"/>
  </cols>
  <sheetData>
    <row r="1" spans="1:10" ht="30.6" customHeight="1" x14ac:dyDescent="0.25">
      <c r="A1" s="256" t="s">
        <v>12</v>
      </c>
      <c r="B1" s="256"/>
      <c r="C1" s="256"/>
      <c r="D1" s="256"/>
      <c r="E1" s="256"/>
      <c r="F1" s="256"/>
      <c r="G1" s="256"/>
      <c r="H1" s="256"/>
      <c r="I1" s="256"/>
      <c r="J1" s="256"/>
    </row>
    <row r="2" spans="1:10" ht="15.75" x14ac:dyDescent="0.25">
      <c r="A2" s="32"/>
      <c r="B2" s="58"/>
      <c r="C2" s="32"/>
      <c r="D2" s="32"/>
      <c r="E2" s="32"/>
      <c r="F2" s="32"/>
      <c r="G2" s="32"/>
      <c r="H2" s="32"/>
      <c r="I2" s="32"/>
      <c r="J2" s="32"/>
    </row>
    <row r="3" spans="1:10" ht="16.5" thickBot="1" x14ac:dyDescent="0.3">
      <c r="A3" s="32"/>
      <c r="B3" s="58"/>
      <c r="C3" s="32"/>
      <c r="D3" s="32"/>
      <c r="E3" s="32"/>
      <c r="F3" s="32"/>
      <c r="G3" s="51"/>
      <c r="H3" s="51"/>
      <c r="I3" s="51"/>
      <c r="J3" s="51"/>
    </row>
    <row r="4" spans="1:10" ht="17.25" thickTop="1" thickBot="1" x14ac:dyDescent="0.3">
      <c r="A4" s="50"/>
      <c r="B4" s="50"/>
      <c r="C4" s="50"/>
      <c r="D4" s="50"/>
      <c r="E4" s="50"/>
      <c r="F4" s="50"/>
      <c r="G4" s="51"/>
      <c r="H4" s="262"/>
      <c r="I4" s="265" t="s">
        <v>41</v>
      </c>
      <c r="J4" s="51"/>
    </row>
    <row r="5" spans="1:10" ht="37.9" customHeight="1" thickTop="1" thickBot="1" x14ac:dyDescent="0.3">
      <c r="A5" s="50"/>
      <c r="B5" s="258" t="s">
        <v>13</v>
      </c>
      <c r="C5" s="259"/>
      <c r="D5" s="260" t="s">
        <v>2</v>
      </c>
      <c r="E5" s="261"/>
      <c r="F5" s="59"/>
      <c r="G5" s="51"/>
      <c r="H5" s="263"/>
      <c r="I5" s="266"/>
      <c r="J5" s="51"/>
    </row>
    <row r="6" spans="1:10" ht="3.6" customHeight="1" thickTop="1" thickBot="1" x14ac:dyDescent="0.3">
      <c r="A6" s="50"/>
      <c r="B6" s="159"/>
      <c r="C6" s="160"/>
      <c r="D6" s="167"/>
      <c r="E6" s="168"/>
      <c r="F6" s="55"/>
      <c r="G6" s="51"/>
      <c r="H6" s="264"/>
      <c r="I6" s="267"/>
      <c r="J6" s="51"/>
    </row>
    <row r="7" spans="1:10" ht="16.149999999999999" customHeight="1" thickTop="1" thickBot="1" x14ac:dyDescent="0.3">
      <c r="A7" s="50"/>
      <c r="B7" s="56" t="s">
        <v>15</v>
      </c>
      <c r="C7" s="164">
        <v>6</v>
      </c>
      <c r="D7" s="60"/>
      <c r="E7" s="173"/>
      <c r="F7" s="55"/>
      <c r="G7" s="51"/>
      <c r="H7" s="153"/>
      <c r="I7" s="229"/>
      <c r="J7" s="51"/>
    </row>
    <row r="8" spans="1:10" ht="16.149999999999999" customHeight="1" thickTop="1" thickBot="1" x14ac:dyDescent="0.3">
      <c r="A8" s="50"/>
      <c r="B8" s="162"/>
      <c r="C8" s="161"/>
      <c r="D8" s="170" t="s">
        <v>1</v>
      </c>
      <c r="E8" s="169" t="str">
        <f>VLOOKUP(SMALL(C7:C9,1),DATA!F1:G7,2,FALSE)</f>
        <v>UP5</v>
      </c>
      <c r="F8" s="55"/>
      <c r="G8" s="51"/>
      <c r="H8" s="154" t="s">
        <v>1</v>
      </c>
      <c r="I8" s="230">
        <f>VLOOKUP(IELTS!E8,DATA!A2:C7,2,FALSE)</f>
        <v>1</v>
      </c>
      <c r="J8" s="51"/>
    </row>
    <row r="9" spans="1:10" ht="16.149999999999999" customHeight="1" thickTop="1" thickBot="1" x14ac:dyDescent="0.3">
      <c r="A9" s="180"/>
      <c r="B9" s="171" t="s">
        <v>16</v>
      </c>
      <c r="C9" s="165">
        <v>6</v>
      </c>
      <c r="D9" s="171"/>
      <c r="E9" s="166"/>
      <c r="F9" s="55"/>
      <c r="G9" s="51"/>
      <c r="H9" s="156"/>
      <c r="I9" s="231"/>
      <c r="J9" s="51"/>
    </row>
    <row r="10" spans="1:10" ht="3.6" customHeight="1" thickTop="1" thickBot="1" x14ac:dyDescent="0.3">
      <c r="A10" s="180"/>
      <c r="B10" s="179"/>
      <c r="C10" s="178"/>
      <c r="D10" s="179"/>
      <c r="E10" s="181"/>
      <c r="F10" s="182"/>
      <c r="G10" s="184"/>
      <c r="H10" s="183"/>
      <c r="I10" s="232"/>
      <c r="J10" s="228"/>
    </row>
    <row r="11" spans="1:10" ht="16.149999999999999" customHeight="1" thickTop="1" thickBot="1" x14ac:dyDescent="0.3">
      <c r="A11" s="180"/>
      <c r="B11" s="172" t="s">
        <v>14</v>
      </c>
      <c r="C11" s="176">
        <v>6</v>
      </c>
      <c r="D11" s="177"/>
      <c r="E11" s="57"/>
      <c r="F11" s="55"/>
      <c r="G11" s="51"/>
      <c r="H11" s="155"/>
      <c r="I11" s="233"/>
      <c r="J11" s="51"/>
    </row>
    <row r="12" spans="1:10" ht="16.149999999999999" customHeight="1" thickTop="1" thickBot="1" x14ac:dyDescent="0.3">
      <c r="A12" s="50"/>
      <c r="B12" s="162"/>
      <c r="C12" s="161"/>
      <c r="D12" s="172" t="s">
        <v>11</v>
      </c>
      <c r="E12" s="169" t="str">
        <f>VLOOKUP(SMALL(C11:C13,1),DATA!F1:G7,2,FALSE)</f>
        <v>UP5</v>
      </c>
      <c r="F12" s="55"/>
      <c r="G12" s="51"/>
      <c r="H12" s="154" t="s">
        <v>11</v>
      </c>
      <c r="I12" s="234">
        <f>VLOOKUP(IELTS!E12,DATA!A2:C7,2,FALSE)</f>
        <v>1</v>
      </c>
      <c r="J12" s="51"/>
    </row>
    <row r="13" spans="1:10" ht="16.149999999999999" customHeight="1" thickTop="1" thickBot="1" x14ac:dyDescent="0.3">
      <c r="A13" s="50"/>
      <c r="B13" s="163" t="s">
        <v>17</v>
      </c>
      <c r="C13" s="174">
        <v>6</v>
      </c>
      <c r="D13" s="175"/>
      <c r="E13" s="54"/>
      <c r="F13" s="55"/>
      <c r="G13" s="51"/>
      <c r="H13" s="156"/>
      <c r="I13" s="235"/>
      <c r="J13" s="51"/>
    </row>
    <row r="14" spans="1:10" ht="3.6" customHeight="1" thickTop="1" thickBot="1" x14ac:dyDescent="0.3">
      <c r="A14" s="50"/>
      <c r="B14" s="50"/>
      <c r="C14" s="50"/>
      <c r="D14" s="50"/>
      <c r="E14" s="50"/>
      <c r="F14" s="50"/>
      <c r="G14" s="51"/>
      <c r="H14" s="158"/>
      <c r="I14" s="232"/>
      <c r="J14" s="51"/>
    </row>
    <row r="15" spans="1:10" ht="28.9" customHeight="1" thickTop="1" thickBot="1" x14ac:dyDescent="0.3">
      <c r="A15" s="50"/>
      <c r="B15" s="50"/>
      <c r="C15" s="50"/>
      <c r="D15" s="50"/>
      <c r="E15" s="50"/>
      <c r="F15" s="50"/>
      <c r="G15" s="51"/>
      <c r="H15" s="157" t="s">
        <v>18</v>
      </c>
      <c r="I15" s="236">
        <f>I8+I12</f>
        <v>2</v>
      </c>
      <c r="J15" s="51"/>
    </row>
    <row r="16" spans="1:10" ht="16.5" thickTop="1" x14ac:dyDescent="0.25">
      <c r="A16" s="32"/>
      <c r="B16" s="32"/>
      <c r="C16" s="32"/>
      <c r="D16" s="32"/>
      <c r="E16" s="32"/>
      <c r="F16" s="32"/>
      <c r="G16" s="51"/>
      <c r="H16" s="51"/>
      <c r="I16" s="51"/>
      <c r="J16" s="51"/>
    </row>
    <row r="17" spans="1:10" ht="15.75" x14ac:dyDescent="0.25">
      <c r="A17" s="32"/>
      <c r="B17" s="32"/>
      <c r="C17" s="32"/>
      <c r="D17" s="32"/>
      <c r="E17" s="32"/>
      <c r="F17" s="32"/>
      <c r="G17" s="32"/>
      <c r="H17" s="32"/>
      <c r="I17" s="221" t="s">
        <v>40</v>
      </c>
      <c r="J17" s="32"/>
    </row>
    <row r="18" spans="1:10" ht="15.75" x14ac:dyDescent="0.25">
      <c r="A18" s="32"/>
      <c r="B18" s="32"/>
      <c r="C18" s="32"/>
      <c r="D18" s="32"/>
      <c r="E18" s="32"/>
      <c r="F18" s="32"/>
      <c r="G18" s="32"/>
      <c r="H18" s="52"/>
      <c r="I18" s="32"/>
      <c r="J18" s="32"/>
    </row>
    <row r="19" spans="1:10" ht="15.75" x14ac:dyDescent="0.25">
      <c r="A19" s="32"/>
      <c r="C19" s="32"/>
      <c r="D19" s="53"/>
      <c r="E19" s="32"/>
      <c r="F19" s="32"/>
      <c r="G19" s="32"/>
      <c r="I19" s="32"/>
      <c r="J19" s="32"/>
    </row>
    <row r="20" spans="1:10" ht="19.149999999999999" customHeight="1" x14ac:dyDescent="0.25">
      <c r="A20" s="257" t="s">
        <v>21</v>
      </c>
      <c r="B20" s="257"/>
      <c r="C20" s="257"/>
      <c r="D20" s="257"/>
      <c r="E20" s="257"/>
      <c r="F20" s="257"/>
      <c r="G20" s="257"/>
      <c r="H20" s="257"/>
      <c r="I20" s="257"/>
      <c r="J20" s="257"/>
    </row>
  </sheetData>
  <sheetProtection algorithmName="SHA-512" hashValue="U9f5+sSJeJ2HSZq6kBi2vnSGC+LWJG2YkWDpci9LsdTm0Z3ZCWMtxff1V1UMJldoq4ZkipzGjWidxpvH+5c1RA==" saltValue="cjY4xkwT22C1t8xqrBStnQ==" spinCount="100000" sheet="1" objects="1" scenarios="1" selectLockedCells="1"/>
  <mergeCells count="6">
    <mergeCell ref="A1:J1"/>
    <mergeCell ref="A20:J20"/>
    <mergeCell ref="B5:C5"/>
    <mergeCell ref="D5:E5"/>
    <mergeCell ref="H4:H6"/>
    <mergeCell ref="I4:I6"/>
  </mergeCells>
  <conditionalFormatting sqref="A20:E20 J20">
    <cfRule type="expression" dxfId="12" priority="1">
      <formula>AND(E8="GP",E12&lt;&gt;"GP")</formula>
    </cfRule>
    <cfRule type="expression" dxfId="11" priority="2">
      <formula>AND(E12="GP",E8&lt;&gt;"GP")</formula>
    </cfRule>
  </conditionalFormatting>
  <conditionalFormatting sqref="F20">
    <cfRule type="expression" dxfId="10" priority="16">
      <formula>AND(#REF!="GP",#REF!&lt;&gt;"GP")</formula>
    </cfRule>
    <cfRule type="expression" dxfId="9" priority="17">
      <formula>AND(#REF!="GP",#REF!&lt;&gt;"GP")</formula>
    </cfRule>
  </conditionalFormatting>
  <conditionalFormatting sqref="G20:I20">
    <cfRule type="expression" dxfId="8" priority="14">
      <formula>AND(J8="GP",J12&lt;&gt;"GP")</formula>
    </cfRule>
    <cfRule type="expression" dxfId="7" priority="15">
      <formula>AND(J12="GP",J8&lt;&gt;"GP")</formula>
    </cfRule>
  </conditionalFormatting>
  <dataValidations count="1">
    <dataValidation type="list" allowBlank="1" showInputMessage="1" showErrorMessage="1" sqref="C13 C7 C9 C11" xr:uid="{54A117C4-1887-4491-8C7A-185F40E273D0}">
      <formula1>"3.5,4.0,4.5,5.0,5.5,6.0"</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93EDB-6321-419B-B6EF-CD2ED0F4570E}">
  <sheetPr codeName="Sheet5"/>
  <dimension ref="A1:K27"/>
  <sheetViews>
    <sheetView showGridLines="0" zoomScale="130" zoomScaleNormal="130" workbookViewId="0">
      <selection activeCell="C9" sqref="C9"/>
    </sheetView>
  </sheetViews>
  <sheetFormatPr defaultColWidth="8.85546875" defaultRowHeight="15" x14ac:dyDescent="0.25"/>
  <cols>
    <col min="1" max="1" width="6" style="68" customWidth="1"/>
    <col min="2" max="3" width="11.140625" style="68" customWidth="1"/>
    <col min="4" max="4" width="9" style="68" hidden="1" customWidth="1"/>
    <col min="5" max="5" width="19.42578125" style="68" customWidth="1"/>
    <col min="6" max="6" width="7.140625" style="68" customWidth="1"/>
    <col min="7" max="8" width="6" style="68" customWidth="1"/>
    <col min="9" max="9" width="20.140625" style="68" customWidth="1"/>
    <col min="10" max="10" width="18.140625" style="68" customWidth="1"/>
    <col min="11" max="11" width="6" style="68" customWidth="1"/>
    <col min="12" max="16384" width="8.85546875" style="68"/>
  </cols>
  <sheetData>
    <row r="1" spans="1:11" s="34" customFormat="1" ht="30.6" customHeight="1" x14ac:dyDescent="0.25">
      <c r="A1" s="268" t="s">
        <v>22</v>
      </c>
      <c r="B1" s="268"/>
      <c r="C1" s="268"/>
      <c r="D1" s="268"/>
      <c r="E1" s="268"/>
      <c r="F1" s="268"/>
      <c r="G1" s="268"/>
      <c r="H1" s="268"/>
      <c r="I1" s="268"/>
      <c r="J1" s="268"/>
      <c r="K1" s="268"/>
    </row>
    <row r="2" spans="1:11" s="34" customFormat="1" ht="15.75" x14ac:dyDescent="0.25">
      <c r="A2" s="32"/>
      <c r="B2" s="58"/>
      <c r="C2" s="32"/>
      <c r="D2" s="32"/>
      <c r="E2" s="32"/>
      <c r="F2" s="32"/>
      <c r="G2" s="32"/>
      <c r="H2" s="32"/>
      <c r="I2" s="32"/>
      <c r="J2" s="32"/>
      <c r="K2" s="32"/>
    </row>
    <row r="3" spans="1:11" s="34" customFormat="1" ht="16.5" thickBot="1" x14ac:dyDescent="0.3">
      <c r="A3" s="32"/>
      <c r="B3" s="58"/>
      <c r="C3" s="32"/>
      <c r="D3" s="32"/>
      <c r="E3" s="32"/>
      <c r="F3" s="32"/>
      <c r="G3" s="32"/>
      <c r="H3" s="65"/>
      <c r="I3" s="65"/>
      <c r="J3" s="65"/>
      <c r="K3" s="65"/>
    </row>
    <row r="4" spans="1:11" s="34" customFormat="1" ht="17.25" thickTop="1" thickBot="1" x14ac:dyDescent="0.3">
      <c r="A4" s="64"/>
      <c r="B4" s="64"/>
      <c r="C4" s="64"/>
      <c r="D4" s="64"/>
      <c r="E4" s="64"/>
      <c r="F4" s="64"/>
      <c r="G4" s="64"/>
      <c r="H4" s="65"/>
      <c r="I4" s="269"/>
      <c r="J4" s="274" t="s">
        <v>41</v>
      </c>
      <c r="K4" s="65"/>
    </row>
    <row r="5" spans="1:11" s="34" customFormat="1" ht="37.9" customHeight="1" thickTop="1" thickBot="1" x14ac:dyDescent="0.3">
      <c r="A5" s="64"/>
      <c r="B5" s="271" t="s">
        <v>58</v>
      </c>
      <c r="C5" s="272"/>
      <c r="D5" s="98" t="s">
        <v>57</v>
      </c>
      <c r="E5" s="272" t="s">
        <v>2</v>
      </c>
      <c r="F5" s="273"/>
      <c r="G5" s="99"/>
      <c r="H5" s="65"/>
      <c r="I5" s="270"/>
      <c r="J5" s="275"/>
      <c r="K5" s="65"/>
    </row>
    <row r="6" spans="1:11" s="34" customFormat="1" ht="3.6" customHeight="1" thickBot="1" x14ac:dyDescent="0.3">
      <c r="A6" s="64"/>
      <c r="B6" s="100"/>
      <c r="C6" s="101"/>
      <c r="D6" s="102"/>
      <c r="E6" s="103"/>
      <c r="F6" s="104"/>
      <c r="G6" s="73"/>
      <c r="H6" s="65"/>
      <c r="I6" s="270"/>
      <c r="J6" s="276"/>
      <c r="K6" s="65"/>
    </row>
    <row r="7" spans="1:11" s="34" customFormat="1" ht="16.149999999999999" customHeight="1" x14ac:dyDescent="0.25">
      <c r="A7" s="64"/>
      <c r="B7" s="86" t="s">
        <v>15</v>
      </c>
      <c r="C7" s="61" t="s">
        <v>73</v>
      </c>
      <c r="D7" s="82">
        <f>VLOOKUP(C7,DATA!J2:N6,5,FALSE)</f>
        <v>5</v>
      </c>
      <c r="E7" s="96"/>
      <c r="F7" s="84"/>
      <c r="G7" s="73"/>
      <c r="H7" s="65"/>
      <c r="I7" s="97"/>
      <c r="J7" s="222"/>
      <c r="K7" s="65"/>
    </row>
    <row r="8" spans="1:11" s="34" customFormat="1" ht="16.149999999999999" customHeight="1" x14ac:dyDescent="0.25">
      <c r="A8" s="64"/>
      <c r="B8" s="76"/>
      <c r="C8" s="77"/>
      <c r="D8" s="78"/>
      <c r="E8" s="79" t="s">
        <v>1</v>
      </c>
      <c r="F8" s="80" t="str">
        <f>VLOOKUP(SMALL(D7:D9,1),DATA!N2:O6,2,FALSE)</f>
        <v>UP5</v>
      </c>
      <c r="G8" s="73"/>
      <c r="H8" s="65"/>
      <c r="I8" s="81" t="s">
        <v>1</v>
      </c>
      <c r="J8" s="223">
        <f>IF(OR(F8="N/A",F12="N/A"),"Versant Test",VLOOKUP(F8,DATA!A2:C7,2,FALSE))</f>
        <v>1</v>
      </c>
      <c r="K8" s="65"/>
    </row>
    <row r="9" spans="1:11" s="34" customFormat="1" ht="16.149999999999999" customHeight="1" thickBot="1" x14ac:dyDescent="0.3">
      <c r="A9" s="64"/>
      <c r="B9" s="95" t="s">
        <v>16</v>
      </c>
      <c r="C9" s="62" t="s">
        <v>73</v>
      </c>
      <c r="D9" s="92">
        <f>VLOOKUP(C9,DATA!K2:N6,4,FALSE)</f>
        <v>5</v>
      </c>
      <c r="E9" s="93"/>
      <c r="F9" s="94"/>
      <c r="G9" s="73"/>
      <c r="H9" s="65"/>
      <c r="I9" s="74"/>
      <c r="J9" s="224"/>
      <c r="K9" s="65"/>
    </row>
    <row r="10" spans="1:11" s="34" customFormat="1" ht="3.6" customHeight="1" thickBot="1" x14ac:dyDescent="0.3">
      <c r="A10" s="64"/>
      <c r="B10" s="87"/>
      <c r="C10" s="88"/>
      <c r="D10" s="89"/>
      <c r="E10" s="90"/>
      <c r="F10" s="91"/>
      <c r="G10" s="73"/>
      <c r="H10" s="65"/>
      <c r="I10" s="66"/>
      <c r="J10" s="225"/>
      <c r="K10" s="65"/>
    </row>
    <row r="11" spans="1:11" s="34" customFormat="1" ht="16.149999999999999" customHeight="1" x14ac:dyDescent="0.25">
      <c r="A11" s="64"/>
      <c r="B11" s="86" t="s">
        <v>14</v>
      </c>
      <c r="C11" s="61" t="s">
        <v>50</v>
      </c>
      <c r="D11" s="82">
        <f>VLOOKUP(C11,DATA!L2:N6,3,FALSE)</f>
        <v>4</v>
      </c>
      <c r="E11" s="83"/>
      <c r="F11" s="84"/>
      <c r="G11" s="73"/>
      <c r="H11" s="65"/>
      <c r="I11" s="85"/>
      <c r="J11" s="226"/>
      <c r="K11" s="65"/>
    </row>
    <row r="12" spans="1:11" s="34" customFormat="1" ht="16.149999999999999" customHeight="1" x14ac:dyDescent="0.25">
      <c r="A12" s="64"/>
      <c r="B12" s="76"/>
      <c r="C12" s="77"/>
      <c r="D12" s="78"/>
      <c r="E12" s="79" t="s">
        <v>11</v>
      </c>
      <c r="F12" s="80" t="str">
        <f>VLOOKUP(SMALL(D11:D13,1),DATA!N2:O6,2,FALSE)</f>
        <v>UP4</v>
      </c>
      <c r="G12" s="73"/>
      <c r="H12" s="65"/>
      <c r="I12" s="81" t="s">
        <v>11</v>
      </c>
      <c r="J12" s="223">
        <f>IF(OR(F8="N/A",F12="N/A"),"Versant Test",VLOOKUP(F12,DATA!A2:C7,2,FALSE))</f>
        <v>2</v>
      </c>
      <c r="K12" s="65"/>
    </row>
    <row r="13" spans="1:11" s="34" customFormat="1" ht="16.149999999999999" customHeight="1" thickBot="1" x14ac:dyDescent="0.3">
      <c r="A13" s="64"/>
      <c r="B13" s="75" t="s">
        <v>17</v>
      </c>
      <c r="C13" s="63" t="s">
        <v>52</v>
      </c>
      <c r="D13" s="70">
        <f>VLOOKUP(C13,DATA!M2:N6,2,FALSE)</f>
        <v>4</v>
      </c>
      <c r="E13" s="71"/>
      <c r="F13" s="72"/>
      <c r="G13" s="73"/>
      <c r="H13" s="65"/>
      <c r="I13" s="74"/>
      <c r="J13" s="224"/>
      <c r="K13" s="65"/>
    </row>
    <row r="14" spans="1:11" s="34" customFormat="1" ht="3.6" customHeight="1" thickTop="1" thickBot="1" x14ac:dyDescent="0.3">
      <c r="A14" s="64"/>
      <c r="B14" s="64"/>
      <c r="C14" s="64"/>
      <c r="D14" s="64"/>
      <c r="E14" s="64"/>
      <c r="F14" s="64"/>
      <c r="G14" s="64"/>
      <c r="H14" s="65"/>
      <c r="I14" s="66"/>
      <c r="J14" s="225"/>
      <c r="K14" s="65"/>
    </row>
    <row r="15" spans="1:11" s="34" customFormat="1" ht="28.9" customHeight="1" thickBot="1" x14ac:dyDescent="0.3">
      <c r="A15" s="64"/>
      <c r="B15" s="64"/>
      <c r="C15" s="64"/>
      <c r="D15" s="64"/>
      <c r="E15" s="64"/>
      <c r="F15" s="64"/>
      <c r="G15" s="64"/>
      <c r="H15" s="65"/>
      <c r="I15" s="67" t="s">
        <v>18</v>
      </c>
      <c r="J15" s="227">
        <f>IF(J12="Versant Test","Versant Test",(J8+J12))</f>
        <v>3</v>
      </c>
      <c r="K15" s="65"/>
    </row>
    <row r="16" spans="1:11" s="34" customFormat="1" ht="16.5" thickTop="1" x14ac:dyDescent="0.25">
      <c r="A16" s="32"/>
      <c r="B16" s="32"/>
      <c r="C16" s="32"/>
      <c r="D16" s="32"/>
      <c r="E16" s="32"/>
      <c r="F16" s="32"/>
      <c r="G16" s="32"/>
      <c r="H16" s="65"/>
      <c r="I16" s="65"/>
      <c r="J16" s="65"/>
      <c r="K16" s="65"/>
    </row>
    <row r="17" spans="1:11" s="34" customFormat="1" ht="15.75" x14ac:dyDescent="0.25">
      <c r="A17" s="32"/>
      <c r="B17" s="32"/>
      <c r="C17" s="32"/>
      <c r="D17" s="32"/>
      <c r="E17" s="32"/>
      <c r="F17" s="32"/>
      <c r="G17" s="32"/>
      <c r="H17" s="32"/>
      <c r="I17" s="32"/>
      <c r="J17" s="221" t="s">
        <v>40</v>
      </c>
      <c r="K17" s="32"/>
    </row>
    <row r="20" spans="1:11" ht="18" customHeight="1" x14ac:dyDescent="0.25">
      <c r="A20" s="257" t="s">
        <v>56</v>
      </c>
      <c r="B20" s="257"/>
      <c r="C20" s="257"/>
      <c r="D20" s="257"/>
      <c r="E20" s="257"/>
      <c r="F20" s="257"/>
      <c r="G20" s="257"/>
      <c r="H20" s="257"/>
      <c r="I20" s="257"/>
      <c r="J20" s="257"/>
      <c r="K20" s="257"/>
    </row>
    <row r="21" spans="1:11" ht="19.899999999999999" customHeight="1" x14ac:dyDescent="0.25">
      <c r="A21" s="257" t="s">
        <v>21</v>
      </c>
      <c r="B21" s="257"/>
      <c r="C21" s="257"/>
      <c r="D21" s="257"/>
      <c r="E21" s="257"/>
      <c r="F21" s="257"/>
      <c r="G21" s="257"/>
      <c r="H21" s="257"/>
      <c r="I21" s="257"/>
      <c r="J21" s="257"/>
      <c r="K21" s="257"/>
    </row>
    <row r="27" spans="1:11" x14ac:dyDescent="0.25">
      <c r="K27" s="69"/>
    </row>
  </sheetData>
  <sheetProtection algorithmName="SHA-512" hashValue="Qgc9BbPi1ZzbHlNraCq5Zi8fDpKTOTaCvcrirZl3Ohj/YzZZS5nhDbypLX4/xZylodEev+TUk0kJpO9xSXhVYA==" saltValue="SeAcG7M/aIIg/4wpkgZScw==" spinCount="100000" sheet="1" objects="1" scenarios="1" selectLockedCells="1"/>
  <dataConsolidate/>
  <mergeCells count="7">
    <mergeCell ref="A1:K1"/>
    <mergeCell ref="A21:K21"/>
    <mergeCell ref="A20:K20"/>
    <mergeCell ref="I4:I6"/>
    <mergeCell ref="B5:C5"/>
    <mergeCell ref="E5:F5"/>
    <mergeCell ref="J4:J6"/>
  </mergeCells>
  <conditionalFormatting sqref="A20 K20">
    <cfRule type="expression" dxfId="6" priority="1">
      <formula>J15="Versant Test"</formula>
    </cfRule>
  </conditionalFormatting>
  <conditionalFormatting sqref="A21">
    <cfRule type="expression" dxfId="5" priority="4">
      <formula>AND(F8="GP",F12&lt;&gt;"GP")</formula>
    </cfRule>
    <cfRule type="expression" dxfId="4" priority="5">
      <formula>AND(F12="GP",F8&lt;&gt;"GP")</formula>
    </cfRule>
  </conditionalFormatting>
  <conditionalFormatting sqref="B20">
    <cfRule type="expression" dxfId="3" priority="9">
      <formula>#REF!="Versant Test"</formula>
    </cfRule>
  </conditionalFormatting>
  <conditionalFormatting sqref="C20:J20">
    <cfRule type="expression" dxfId="2" priority="8">
      <formula>K15="Versant Test"</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9910CE2E-7375-4540-9EA6-B6C26967B34C}">
          <x14:formula1>
            <xm:f>DATA!$L$2:$L$5</xm:f>
          </x14:formula1>
          <xm:sqref>C11</xm:sqref>
        </x14:dataValidation>
        <x14:dataValidation type="list" allowBlank="1" showInputMessage="1" showErrorMessage="1" xr:uid="{D2C1F81F-9FA7-45B8-97F6-3B5C5493E2A0}">
          <x14:formula1>
            <xm:f>DATA!$J$2:$J$5</xm:f>
          </x14:formula1>
          <xm:sqref>C7</xm:sqref>
        </x14:dataValidation>
        <x14:dataValidation type="list" allowBlank="1" showInputMessage="1" showErrorMessage="1" xr:uid="{9F2874D1-E79F-4C82-B7F0-E858CD7F539A}">
          <x14:formula1>
            <xm:f>DATA!$K$2:$K$5</xm:f>
          </x14:formula1>
          <xm:sqref>C9</xm:sqref>
        </x14:dataValidation>
        <x14:dataValidation type="list" allowBlank="1" showInputMessage="1" showErrorMessage="1" xr:uid="{FADB9E9C-C206-469D-88F4-9CD5C52DF7E9}">
          <x14:formula1>
            <xm:f>DATA!$M$2:$M$5</xm:f>
          </x14:formula1>
          <xm:sqref>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2DF4B-FA47-433F-814A-2AD2FCD16449}">
  <sheetPr codeName="Sheet1"/>
  <dimension ref="A1:K22"/>
  <sheetViews>
    <sheetView showGridLines="0" tabSelected="1" zoomScale="130" zoomScaleNormal="130" workbookViewId="0">
      <selection activeCell="C7" sqref="C7"/>
    </sheetView>
  </sheetViews>
  <sheetFormatPr defaultColWidth="8.85546875" defaultRowHeight="15" x14ac:dyDescent="0.25"/>
  <cols>
    <col min="1" max="1" width="4" style="34" customWidth="1"/>
    <col min="2" max="2" width="10.5703125" style="34" customWidth="1"/>
    <col min="3" max="3" width="11.5703125" style="34" customWidth="1"/>
    <col min="4" max="4" width="9.42578125" style="34" hidden="1" customWidth="1"/>
    <col min="5" max="5" width="20.28515625" style="34" customWidth="1"/>
    <col min="6" max="6" width="8.85546875" style="34" customWidth="1"/>
    <col min="7" max="7" width="4" style="34" customWidth="1"/>
    <col min="8" max="8" width="4.140625" style="34" customWidth="1"/>
    <col min="9" max="9" width="20.42578125" style="34" customWidth="1"/>
    <col min="10" max="10" width="20.5703125" style="34" customWidth="1"/>
    <col min="11" max="11" width="4" style="34" customWidth="1"/>
    <col min="12" max="16384" width="8.85546875" style="34"/>
  </cols>
  <sheetData>
    <row r="1" spans="1:11" ht="30.6" customHeight="1" x14ac:dyDescent="0.25">
      <c r="A1" s="277" t="s">
        <v>66</v>
      </c>
      <c r="B1" s="277"/>
      <c r="C1" s="277"/>
      <c r="D1" s="277"/>
      <c r="E1" s="277"/>
      <c r="F1" s="277"/>
      <c r="G1" s="277"/>
      <c r="H1" s="277"/>
      <c r="I1" s="277"/>
      <c r="J1" s="277"/>
      <c r="K1" s="277"/>
    </row>
    <row r="2" spans="1:11" ht="15.75" x14ac:dyDescent="0.25">
      <c r="A2" s="32"/>
      <c r="B2" s="58"/>
      <c r="C2" s="32"/>
      <c r="D2" s="32"/>
      <c r="E2" s="32"/>
      <c r="F2" s="32"/>
      <c r="G2" s="32"/>
      <c r="H2" s="32"/>
      <c r="I2" s="32"/>
      <c r="J2" s="32"/>
      <c r="K2" s="32"/>
    </row>
    <row r="3" spans="1:11" ht="16.5" thickBot="1" x14ac:dyDescent="0.3">
      <c r="A3" s="32"/>
      <c r="B3" s="58"/>
      <c r="C3" s="32"/>
      <c r="D3" s="32"/>
      <c r="E3" s="32"/>
      <c r="F3" s="32"/>
      <c r="G3" s="32"/>
      <c r="H3" s="105"/>
      <c r="I3" s="106"/>
      <c r="J3" s="105"/>
      <c r="K3" s="105"/>
    </row>
    <row r="4" spans="1:11" ht="17.25" thickTop="1" thickBot="1" x14ac:dyDescent="0.3">
      <c r="A4" s="110"/>
      <c r="B4" s="109"/>
      <c r="C4" s="110"/>
      <c r="D4" s="110"/>
      <c r="E4" s="109"/>
      <c r="F4" s="110"/>
      <c r="G4" s="110"/>
      <c r="H4" s="105"/>
      <c r="I4" s="278"/>
      <c r="J4" s="285" t="s">
        <v>41</v>
      </c>
      <c r="K4" s="107"/>
    </row>
    <row r="5" spans="1:11" ht="37.9" customHeight="1" thickTop="1" thickBot="1" x14ac:dyDescent="0.3">
      <c r="A5" s="111"/>
      <c r="B5" s="281" t="s">
        <v>13</v>
      </c>
      <c r="C5" s="282"/>
      <c r="D5" s="150" t="s">
        <v>57</v>
      </c>
      <c r="E5" s="283" t="s">
        <v>2</v>
      </c>
      <c r="F5" s="284"/>
      <c r="G5" s="112"/>
      <c r="H5" s="107"/>
      <c r="I5" s="279"/>
      <c r="J5" s="286"/>
      <c r="K5" s="107"/>
    </row>
    <row r="6" spans="1:11" ht="3.6" customHeight="1" thickTop="1" thickBot="1" x14ac:dyDescent="0.3">
      <c r="A6" s="111"/>
      <c r="B6" s="124"/>
      <c r="C6" s="125"/>
      <c r="D6" s="152"/>
      <c r="E6" s="125"/>
      <c r="F6" s="126"/>
      <c r="G6" s="113"/>
      <c r="H6" s="107"/>
      <c r="I6" s="280"/>
      <c r="J6" s="287"/>
      <c r="K6" s="105"/>
    </row>
    <row r="7" spans="1:11" ht="16.149999999999999" customHeight="1" thickTop="1" thickBot="1" x14ac:dyDescent="0.3">
      <c r="A7" s="111"/>
      <c r="B7" s="129" t="s">
        <v>15</v>
      </c>
      <c r="C7" s="131" t="s">
        <v>70</v>
      </c>
      <c r="D7" s="185">
        <f>VLOOKUP(C7,DATA!Q2:S7,2,FALSE)</f>
        <v>4</v>
      </c>
      <c r="E7" s="151"/>
      <c r="F7" s="123"/>
      <c r="G7" s="113"/>
      <c r="H7" s="108"/>
      <c r="I7" s="117"/>
      <c r="J7" s="213"/>
      <c r="K7" s="105"/>
    </row>
    <row r="8" spans="1:11" ht="16.149999999999999" customHeight="1" thickTop="1" thickBot="1" x14ac:dyDescent="0.3">
      <c r="A8" s="111"/>
      <c r="B8" s="130"/>
      <c r="C8" s="132"/>
      <c r="D8" s="186"/>
      <c r="E8" s="137" t="s">
        <v>1</v>
      </c>
      <c r="F8" s="136" t="str">
        <f>VLOOKUP(SMALL(D7:D9,1),DATA!R2:S7,2,FALSE)</f>
        <v>UP4</v>
      </c>
      <c r="G8" s="113"/>
      <c r="H8" s="108"/>
      <c r="I8" s="118" t="s">
        <v>1</v>
      </c>
      <c r="J8" s="214">
        <f>VLOOKUP(Duolingo!F8,DATA!A2:C7,2,FALSE)</f>
        <v>2</v>
      </c>
      <c r="K8" s="105"/>
    </row>
    <row r="9" spans="1:11" ht="16.149999999999999" customHeight="1" thickTop="1" thickBot="1" x14ac:dyDescent="0.3">
      <c r="A9" s="111"/>
      <c r="B9" s="140" t="s">
        <v>16</v>
      </c>
      <c r="C9" s="141" t="s">
        <v>70</v>
      </c>
      <c r="D9" s="187">
        <f>VLOOKUP(C9,DATA!Q2:S7,2,FALSE)</f>
        <v>4</v>
      </c>
      <c r="E9" s="142"/>
      <c r="F9" s="143"/>
      <c r="G9" s="109"/>
      <c r="H9" s="108"/>
      <c r="I9" s="119"/>
      <c r="J9" s="215"/>
      <c r="K9" s="105"/>
    </row>
    <row r="10" spans="1:11" ht="3.6" customHeight="1" thickTop="1" thickBot="1" x14ac:dyDescent="0.3">
      <c r="A10" s="111"/>
      <c r="B10" s="146"/>
      <c r="C10" s="147"/>
      <c r="D10" s="188"/>
      <c r="E10" s="148"/>
      <c r="F10" s="149"/>
      <c r="G10" s="109"/>
      <c r="H10" s="108"/>
      <c r="I10" s="121"/>
      <c r="J10" s="216"/>
      <c r="K10" s="105"/>
    </row>
    <row r="11" spans="1:11" ht="16.149999999999999" customHeight="1" thickTop="1" thickBot="1" x14ac:dyDescent="0.3">
      <c r="A11" s="111"/>
      <c r="B11" s="144" t="s">
        <v>14</v>
      </c>
      <c r="C11" s="133" t="s">
        <v>70</v>
      </c>
      <c r="D11" s="186">
        <f>VLOOKUP(C11,DATA!Q2:S7,2,FALSE)</f>
        <v>4</v>
      </c>
      <c r="E11" s="145"/>
      <c r="F11" s="123"/>
      <c r="G11" s="109"/>
      <c r="H11" s="108"/>
      <c r="I11" s="122"/>
      <c r="J11" s="217"/>
      <c r="K11" s="105"/>
    </row>
    <row r="12" spans="1:11" ht="16.149999999999999" customHeight="1" thickTop="1" thickBot="1" x14ac:dyDescent="0.3">
      <c r="A12" s="111"/>
      <c r="B12" s="127"/>
      <c r="C12" s="134"/>
      <c r="D12" s="189"/>
      <c r="E12" s="138" t="s">
        <v>11</v>
      </c>
      <c r="F12" s="136" t="str">
        <f>VLOOKUP(SMALL(D11:D13,1),DATA!R2:S7,2,FALSE)</f>
        <v>UP4</v>
      </c>
      <c r="G12" s="109"/>
      <c r="H12" s="108"/>
      <c r="I12" s="118" t="s">
        <v>11</v>
      </c>
      <c r="J12" s="218">
        <f>VLOOKUP(Duolingo!F12,DATA!A2:C7,2,FALSE)</f>
        <v>2</v>
      </c>
      <c r="K12" s="105"/>
    </row>
    <row r="13" spans="1:11" ht="16.149999999999999" customHeight="1" thickTop="1" thickBot="1" x14ac:dyDescent="0.3">
      <c r="A13" s="111"/>
      <c r="B13" s="128" t="s">
        <v>17</v>
      </c>
      <c r="C13" s="135" t="s">
        <v>70</v>
      </c>
      <c r="D13" s="190">
        <f>VLOOKUP(C13,DATA!Q2:S7,2,FALSE)</f>
        <v>4</v>
      </c>
      <c r="E13" s="139"/>
      <c r="F13" s="114"/>
      <c r="G13" s="109"/>
      <c r="H13" s="108"/>
      <c r="I13" s="119"/>
      <c r="J13" s="219"/>
      <c r="K13" s="105"/>
    </row>
    <row r="14" spans="1:11" ht="3.6" customHeight="1" thickTop="1" thickBot="1" x14ac:dyDescent="0.3">
      <c r="A14" s="110"/>
      <c r="B14" s="110"/>
      <c r="C14" s="110"/>
      <c r="D14" s="116"/>
      <c r="E14" s="110"/>
      <c r="F14" s="110"/>
      <c r="G14" s="110"/>
      <c r="H14" s="108"/>
      <c r="I14" s="121"/>
      <c r="J14" s="216"/>
      <c r="K14" s="105"/>
    </row>
    <row r="15" spans="1:11" ht="28.9" customHeight="1" thickTop="1" thickBot="1" x14ac:dyDescent="0.3">
      <c r="A15" s="110"/>
      <c r="B15" s="110"/>
      <c r="C15" s="110"/>
      <c r="D15" s="110"/>
      <c r="E15" s="110"/>
      <c r="F15" s="110"/>
      <c r="G15" s="110"/>
      <c r="H15" s="108"/>
      <c r="I15" s="120" t="s">
        <v>18</v>
      </c>
      <c r="J15" s="220">
        <f>J8+J12</f>
        <v>4</v>
      </c>
      <c r="K15" s="105"/>
    </row>
    <row r="16" spans="1:11" ht="16.5" thickTop="1" x14ac:dyDescent="0.25">
      <c r="A16" s="32"/>
      <c r="B16" s="32"/>
      <c r="C16" s="32"/>
      <c r="D16" s="32"/>
      <c r="E16" s="32"/>
      <c r="F16" s="32"/>
      <c r="G16" s="32"/>
      <c r="H16" s="105"/>
      <c r="I16" s="105"/>
      <c r="J16" s="105"/>
      <c r="K16" s="105"/>
    </row>
    <row r="17" spans="1:11" ht="15.75" x14ac:dyDescent="0.25">
      <c r="A17" s="32"/>
      <c r="B17" s="32"/>
      <c r="C17" s="32"/>
      <c r="D17" s="32"/>
      <c r="E17" s="32"/>
      <c r="F17" s="32"/>
      <c r="G17" s="32"/>
      <c r="H17" s="32"/>
      <c r="I17" s="221"/>
      <c r="J17" s="221" t="s">
        <v>40</v>
      </c>
      <c r="K17" s="32"/>
    </row>
    <row r="20" spans="1:11" s="68" customFormat="1" ht="19.899999999999999" customHeight="1" x14ac:dyDescent="0.25">
      <c r="A20" s="257" t="s">
        <v>21</v>
      </c>
      <c r="B20" s="257"/>
      <c r="C20" s="257"/>
      <c r="D20" s="257"/>
      <c r="E20" s="257"/>
      <c r="F20" s="257"/>
      <c r="G20" s="257"/>
      <c r="H20" s="257"/>
      <c r="I20" s="257"/>
      <c r="J20" s="257"/>
      <c r="K20" s="257"/>
    </row>
    <row r="21" spans="1:11" s="68" customFormat="1" x14ac:dyDescent="0.25"/>
    <row r="22" spans="1:11" s="68" customFormat="1" x14ac:dyDescent="0.25"/>
  </sheetData>
  <sheetProtection algorithmName="SHA-512" hashValue="Vbq0uHrZGihS9FuEZYS2M9lJlvrewkQFJCAhln29POMHTPuEsk37Ys4qUbmrLp8TJZGMjOGTeU47/cfnpp82Sg==" saltValue="6qjcFdsm0k5jDJYIFwpQ8g==" spinCount="100000" sheet="1" objects="1" scenarios="1" selectLockedCells="1"/>
  <mergeCells count="6">
    <mergeCell ref="A20:K20"/>
    <mergeCell ref="A1:K1"/>
    <mergeCell ref="I4:I6"/>
    <mergeCell ref="B5:C5"/>
    <mergeCell ref="E5:F5"/>
    <mergeCell ref="J4:J6"/>
  </mergeCells>
  <conditionalFormatting sqref="A20">
    <cfRule type="expression" dxfId="1" priority="1">
      <formula>AND(F8="GP",F12&lt;&gt;"GP")</formula>
    </cfRule>
    <cfRule type="expression" dxfId="0" priority="2">
      <formula>AND(F12="GP",F8&lt;&gt;"GP")</formula>
    </cfRule>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E2DF1E5-75F6-4155-A925-F188EA1567BF}">
          <x14:formula1>
            <xm:f>DATA!$Q$2:$Q$6</xm:f>
          </x14:formula1>
          <xm:sqref>C13 C7 C9 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9B89-E5CE-44B7-BE96-EFE6F314E426}">
  <sheetPr codeName="Sheet6"/>
  <dimension ref="A1:S13"/>
  <sheetViews>
    <sheetView zoomScale="130" zoomScaleNormal="130" workbookViewId="0">
      <selection activeCell="L16" sqref="L16"/>
    </sheetView>
  </sheetViews>
  <sheetFormatPr defaultColWidth="8.85546875" defaultRowHeight="15" x14ac:dyDescent="0.25"/>
  <cols>
    <col min="1" max="5" width="8.85546875" style="1"/>
    <col min="6" max="6" width="11.28515625" style="1" customWidth="1"/>
    <col min="7" max="13" width="8.85546875" style="1"/>
    <col min="14" max="14" width="13.28515625" style="1" customWidth="1"/>
    <col min="15" max="17" width="8.85546875" style="1"/>
    <col min="18" max="18" width="11.42578125" style="1" customWidth="1"/>
    <col min="19" max="16384" width="8.85546875" style="1"/>
  </cols>
  <sheetData>
    <row r="1" spans="1:19" ht="15.75" thickTop="1" x14ac:dyDescent="0.25">
      <c r="A1" s="11"/>
      <c r="B1" s="12" t="s">
        <v>9</v>
      </c>
      <c r="C1" s="8" t="s">
        <v>10</v>
      </c>
      <c r="F1" s="7">
        <v>3.5</v>
      </c>
      <c r="G1" s="8" t="s">
        <v>5</v>
      </c>
      <c r="J1" s="15" t="s">
        <v>15</v>
      </c>
      <c r="K1" s="16" t="s">
        <v>46</v>
      </c>
      <c r="L1" s="16" t="s">
        <v>14</v>
      </c>
      <c r="M1" s="16" t="s">
        <v>45</v>
      </c>
      <c r="N1" s="16" t="s">
        <v>57</v>
      </c>
      <c r="O1" s="17" t="s">
        <v>44</v>
      </c>
      <c r="Q1" s="15"/>
      <c r="R1" s="16" t="s">
        <v>57</v>
      </c>
      <c r="S1" s="17"/>
    </row>
    <row r="2" spans="1:19" x14ac:dyDescent="0.25">
      <c r="A2" s="13" t="s">
        <v>5</v>
      </c>
      <c r="B2" s="3">
        <v>5</v>
      </c>
      <c r="C2" s="5">
        <v>6</v>
      </c>
      <c r="F2" s="9">
        <v>4</v>
      </c>
      <c r="G2" s="5" t="s">
        <v>4</v>
      </c>
      <c r="J2" s="18" t="s">
        <v>76</v>
      </c>
      <c r="K2" s="19" t="s">
        <v>77</v>
      </c>
      <c r="L2" s="19" t="s">
        <v>78</v>
      </c>
      <c r="M2" s="19" t="s">
        <v>79</v>
      </c>
      <c r="N2" s="3">
        <v>0</v>
      </c>
      <c r="O2" s="20" t="s">
        <v>55</v>
      </c>
      <c r="Q2" s="191" t="s">
        <v>67</v>
      </c>
      <c r="R2" s="115">
        <v>1</v>
      </c>
      <c r="S2" s="20" t="s">
        <v>5</v>
      </c>
    </row>
    <row r="3" spans="1:19" x14ac:dyDescent="0.25">
      <c r="A3" s="13" t="s">
        <v>4</v>
      </c>
      <c r="B3" s="3">
        <v>4</v>
      </c>
      <c r="C3" s="5">
        <v>5</v>
      </c>
      <c r="F3" s="9">
        <v>4.5</v>
      </c>
      <c r="G3" s="5" t="s">
        <v>3</v>
      </c>
      <c r="J3" s="18" t="s">
        <v>47</v>
      </c>
      <c r="K3" s="19" t="s">
        <v>53</v>
      </c>
      <c r="L3" s="19" t="s">
        <v>49</v>
      </c>
      <c r="M3" s="19" t="s">
        <v>51</v>
      </c>
      <c r="N3" s="3">
        <v>3</v>
      </c>
      <c r="O3" s="20" t="s">
        <v>3</v>
      </c>
      <c r="Q3" s="191" t="s">
        <v>68</v>
      </c>
      <c r="R3" s="115">
        <v>2</v>
      </c>
      <c r="S3" s="20" t="s">
        <v>4</v>
      </c>
    </row>
    <row r="4" spans="1:19" x14ac:dyDescent="0.25">
      <c r="A4" s="13" t="s">
        <v>3</v>
      </c>
      <c r="B4" s="3">
        <v>3</v>
      </c>
      <c r="C4" s="5">
        <v>4</v>
      </c>
      <c r="F4" s="9">
        <v>5</v>
      </c>
      <c r="G4" s="5" t="s">
        <v>6</v>
      </c>
      <c r="J4" s="18" t="s">
        <v>48</v>
      </c>
      <c r="K4" s="19" t="s">
        <v>54</v>
      </c>
      <c r="L4" s="19" t="s">
        <v>50</v>
      </c>
      <c r="M4" s="19" t="s">
        <v>52</v>
      </c>
      <c r="N4" s="3">
        <v>4</v>
      </c>
      <c r="O4" s="20" t="s">
        <v>6</v>
      </c>
      <c r="Q4" s="191" t="s">
        <v>69</v>
      </c>
      <c r="R4" s="115">
        <v>3</v>
      </c>
      <c r="S4" s="20" t="s">
        <v>3</v>
      </c>
    </row>
    <row r="5" spans="1:19" x14ac:dyDescent="0.25">
      <c r="A5" s="13" t="s">
        <v>6</v>
      </c>
      <c r="B5" s="3">
        <v>2</v>
      </c>
      <c r="C5" s="5">
        <v>3</v>
      </c>
      <c r="F5" s="9">
        <v>5.5</v>
      </c>
      <c r="G5" s="5" t="s">
        <v>7</v>
      </c>
      <c r="J5" s="18" t="s">
        <v>73</v>
      </c>
      <c r="K5" s="19" t="s">
        <v>73</v>
      </c>
      <c r="L5" s="19" t="s">
        <v>74</v>
      </c>
      <c r="M5" s="19" t="s">
        <v>75</v>
      </c>
      <c r="N5" s="3">
        <v>5</v>
      </c>
      <c r="O5" s="20" t="s">
        <v>7</v>
      </c>
      <c r="Q5" s="191" t="s">
        <v>70</v>
      </c>
      <c r="R5" s="115">
        <v>4</v>
      </c>
      <c r="S5" s="20" t="s">
        <v>6</v>
      </c>
    </row>
    <row r="6" spans="1:19" ht="15.75" thickBot="1" x14ac:dyDescent="0.3">
      <c r="A6" s="13" t="s">
        <v>7</v>
      </c>
      <c r="B6" s="3">
        <v>1</v>
      </c>
      <c r="C6" s="5">
        <v>2</v>
      </c>
      <c r="F6" s="9">
        <v>6</v>
      </c>
      <c r="G6" s="5" t="s">
        <v>7</v>
      </c>
      <c r="J6" s="21"/>
      <c r="K6" s="22"/>
      <c r="L6" s="22"/>
      <c r="M6" s="22"/>
      <c r="N6" s="23">
        <v>6</v>
      </c>
      <c r="O6" s="24" t="s">
        <v>8</v>
      </c>
      <c r="Q6" s="191" t="s">
        <v>72</v>
      </c>
      <c r="R6" s="115">
        <v>5</v>
      </c>
      <c r="S6" s="20" t="s">
        <v>7</v>
      </c>
    </row>
    <row r="7" spans="1:19" ht="15.75" thickBot="1" x14ac:dyDescent="0.3">
      <c r="A7" s="14" t="s">
        <v>8</v>
      </c>
      <c r="B7" s="4">
        <v>1</v>
      </c>
      <c r="C7" s="6">
        <v>1</v>
      </c>
      <c r="F7" s="10"/>
      <c r="G7" s="6" t="s">
        <v>8</v>
      </c>
      <c r="Q7" s="192"/>
      <c r="R7" s="193">
        <v>6</v>
      </c>
      <c r="S7" s="24" t="s">
        <v>8</v>
      </c>
    </row>
    <row r="8" spans="1:19" ht="15.75" thickTop="1" x14ac:dyDescent="0.25"/>
    <row r="9" spans="1:19" x14ac:dyDescent="0.25">
      <c r="A9" s="1" t="s">
        <v>60</v>
      </c>
      <c r="F9" s="2" t="s">
        <v>19</v>
      </c>
      <c r="J9" s="1" t="s">
        <v>20</v>
      </c>
      <c r="Q9" s="2" t="s">
        <v>64</v>
      </c>
      <c r="R9" s="2"/>
    </row>
    <row r="10" spans="1:19" x14ac:dyDescent="0.25">
      <c r="F10" s="2"/>
    </row>
    <row r="13" spans="1:19" x14ac:dyDescent="0.25">
      <c r="A13" s="1"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Versant</vt:lpstr>
      <vt:lpstr>IELTS</vt:lpstr>
      <vt:lpstr>TOEFL</vt:lpstr>
      <vt:lpstr>Duolingo</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Cheung</dc:creator>
  <cp:lastModifiedBy>Yuzo Ishida</cp:lastModifiedBy>
  <cp:lastPrinted>2022-12-19T23:24:26Z</cp:lastPrinted>
  <dcterms:created xsi:type="dcterms:W3CDTF">2015-06-05T18:17:20Z</dcterms:created>
  <dcterms:modified xsi:type="dcterms:W3CDTF">2025-03-13T18:47:32Z</dcterms:modified>
</cp:coreProperties>
</file>